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harts/chart2.xml" ContentType="application/vnd.openxmlformats-officedocument.drawingml.chart+xml"/>
  <Override PartName="/xl/charts/chart1.xml" ContentType="application/vnd.openxmlformats-officedocument.drawingml.chart+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32760" yWindow="32760" windowWidth="20730" windowHeight="9525"/>
  </bookViews>
  <sheets>
    <sheet name="TÍNH TOÁN CHI PHÍ" sheetId="3" r:id="rId1"/>
  </sheets>
  <calcPr calcId="124519"/>
</workbook>
</file>

<file path=xl/calcChain.xml><?xml version="1.0" encoding="utf-8"?>
<calcChain xmlns="http://schemas.openxmlformats.org/spreadsheetml/2006/main">
  <c r="G16" i="3"/>
  <c r="J9"/>
  <c r="J16"/>
  <c r="J24"/>
  <c r="J23"/>
  <c r="K23"/>
  <c r="J22"/>
  <c r="J11"/>
  <c r="K11"/>
  <c r="J12"/>
  <c r="K12"/>
  <c r="J10"/>
  <c r="K10"/>
  <c r="J27"/>
  <c r="K27"/>
  <c r="J25"/>
  <c r="K25"/>
  <c r="F16"/>
  <c r="G28"/>
  <c r="F28"/>
  <c r="J26"/>
  <c r="K26"/>
  <c r="J14"/>
  <c r="K14"/>
  <c r="J15"/>
  <c r="K15"/>
  <c r="J13"/>
  <c r="K13"/>
  <c r="K22"/>
  <c r="J28"/>
  <c r="K28"/>
  <c r="K59"/>
  <c r="K9"/>
  <c r="K16"/>
  <c r="K58"/>
  <c r="K60"/>
  <c r="L60"/>
  <c r="K24"/>
  <c r="L61"/>
</calcChain>
</file>

<file path=xl/sharedStrings.xml><?xml version="1.0" encoding="utf-8"?>
<sst xmlns="http://schemas.openxmlformats.org/spreadsheetml/2006/main" count="63" uniqueCount="35">
  <si>
    <t>STT</t>
  </si>
  <si>
    <t>TỔNG</t>
  </si>
  <si>
    <t>Chuẩn bị hồ sơ</t>
  </si>
  <si>
    <t>Ghi chú</t>
  </si>
  <si>
    <t>Nộp hồ sơ</t>
  </si>
  <si>
    <t>Nhận kết quả</t>
  </si>
  <si>
    <t>I.</t>
  </si>
  <si>
    <t>II.</t>
  </si>
  <si>
    <t>CHI PHÍ TUÂN THỦ THỦ TỤC HÀNH CHÍNH</t>
  </si>
  <si>
    <t>III.</t>
  </si>
  <si>
    <t>Các công việc 
khi thực hiện TTHC</t>
  </si>
  <si>
    <t>Biểu mẫu 03/SCM-KSTT</t>
  </si>
  <si>
    <t>Số lượng đối tượng tuân thủ/01 năm</t>
  </si>
  <si>
    <t>Các hoạt động/ cách thức thực hiện cụ thể</t>
  </si>
  <si>
    <t>Số lần thực hiện/ 01 năm</t>
  </si>
  <si>
    <t>Nộp phí, lệ phí, chi phí khác</t>
  </si>
  <si>
    <t xml:space="preserve">SO SÁNH CHI PHÍ </t>
  </si>
  <si>
    <r>
      <t xml:space="preserve">Thời gian thực hiện </t>
    </r>
    <r>
      <rPr>
        <sz val="12"/>
        <color indexed="8"/>
        <rFont val="Times New Roman"/>
        <family val="1"/>
      </rPr>
      <t>(giờ)</t>
    </r>
  </si>
  <si>
    <r>
      <rPr>
        <b/>
        <sz val="12"/>
        <color indexed="8"/>
        <rFont val="Times New Roman"/>
        <family val="1"/>
      </rPr>
      <t>Mức TNBQ/ 01 giờ làm việc</t>
    </r>
    <r>
      <rPr>
        <sz val="12"/>
        <color indexed="8"/>
        <rFont val="Times New Roman"/>
        <family val="1"/>
      </rPr>
      <t xml:space="preserve"> (đồng)</t>
    </r>
  </si>
  <si>
    <r>
      <t xml:space="preserve">Mức chi phí thuê tư vấn, dịch vụ </t>
    </r>
    <r>
      <rPr>
        <sz val="12"/>
        <color indexed="8"/>
        <rFont val="Times New Roman"/>
        <family val="1"/>
      </rPr>
      <t>(đồng)</t>
    </r>
  </si>
  <si>
    <r>
      <t xml:space="preserve">Mức phí, lệ phí, chi phí khác </t>
    </r>
    <r>
      <rPr>
        <sz val="12"/>
        <color indexed="8"/>
        <rFont val="Times New Roman"/>
        <family val="1"/>
      </rPr>
      <t>(đồng)</t>
    </r>
  </si>
  <si>
    <r>
      <t xml:space="preserve">Chi phí thực hiện TTHC </t>
    </r>
    <r>
      <rPr>
        <sz val="12"/>
        <color indexed="8"/>
        <rFont val="Times New Roman"/>
        <family val="1"/>
      </rPr>
      <t>(đồng)</t>
    </r>
  </si>
  <si>
    <r>
      <t xml:space="preserve">Tổng chi phí thực hiện TTHC/
01 năm </t>
    </r>
    <r>
      <rPr>
        <sz val="12"/>
        <color indexed="8"/>
        <rFont val="Times New Roman"/>
        <family val="1"/>
      </rPr>
      <t>(đồng)</t>
    </r>
  </si>
  <si>
    <t>CHI PHÍ  THỰC HIỆN TTHC SAU ĐƠN GIẢN HÓA HOẶC DỰ KIẾN SỬA ĐỔI, BỔ SUNG</t>
  </si>
  <si>
    <t xml:space="preserve">CHI PHÍ THỰC HIỆN TTHC HIỆN TẠI </t>
  </si>
  <si>
    <t>Thời gian đi nộp hồ sơ</t>
  </si>
  <si>
    <t>Thời gian nộp lệ phí</t>
  </si>
  <si>
    <t>Thời gian đi nhận kết quả</t>
  </si>
  <si>
    <t>Cá nhân, tổ chức tự chuẩn bị</t>
  </si>
  <si>
    <t xml:space="preserve">TÊN THỦ TỤC HÀNH CHÍNH: CẤP LẠI GIẤY PHÉP LAO ĐỘNG CHO NGƯỜI NƯỚC NGOÀI </t>
  </si>
  <si>
    <t>Văn bản đề nghị cấp lại giấy phép lao động của người sử dụng lao động theo Mẫu số 11/PLI Phụ lục I</t>
  </si>
  <si>
    <t xml:space="preserve"> 02 ảnh màu (kích thước 4 cm x 6 cm, phông nền trắng, mặt nhìn thẳng, đầu để trần, không đeo kính màu), ảnh chụp không quá 06 tháng tính đến ngày nộp hồ sơ</t>
  </si>
  <si>
    <t>Văn bản chấp thuận nhu cầu sử dụng người lao động nước ngoài trừ những trường hợp không phải xác định nhu cầu sử dụng người lao động nước ngoài</t>
  </si>
  <si>
    <t>Giấy phép lao động còn thời hạn đã được cấp:
a) Trường hợp giấy phép lao động bị mất thì phải có xác nhận của cơ quan công an cấp xã nơi người nước ngoài cư trú hoặc cơ quan có thẩm quyền của nước ngoài theo quy định của pháp luật;
b) Trường hợp thay đổi nội dung ghi trên giấy phép lao động thì phải có các giấy tờ chứng minh.</t>
  </si>
  <si>
    <t xml:space="preserve">     UBND TỈNH TÂY NINH</t>
  </si>
</sst>
</file>

<file path=xl/styles.xml><?xml version="1.0" encoding="utf-8"?>
<styleSheet xmlns="http://schemas.openxmlformats.org/spreadsheetml/2006/main">
  <numFmts count="3">
    <numFmt numFmtId="172" formatCode="0.0%"/>
    <numFmt numFmtId="173" formatCode="0.0"/>
    <numFmt numFmtId="176" formatCode="0.0;[Red]0.0"/>
  </numFmts>
  <fonts count="15">
    <font>
      <sz val="11"/>
      <color theme="1"/>
      <name val="Calibri"/>
      <family val="2"/>
    </font>
    <font>
      <sz val="8"/>
      <name val="Calibri"/>
      <family val="2"/>
    </font>
    <font>
      <b/>
      <sz val="12"/>
      <color indexed="8"/>
      <name val="Times New Roman"/>
      <family val="1"/>
    </font>
    <font>
      <sz val="12"/>
      <color indexed="8"/>
      <name val="Times New Roman"/>
      <family val="1"/>
    </font>
    <font>
      <b/>
      <sz val="12"/>
      <name val="Times New Roman"/>
      <family val="1"/>
    </font>
    <font>
      <sz val="12"/>
      <name val="Times New Roman"/>
      <family val="1"/>
    </font>
    <font>
      <sz val="10"/>
      <color indexed="8"/>
      <name val="Tahoma"/>
      <family val="2"/>
    </font>
    <font>
      <sz val="12"/>
      <color indexed="8"/>
      <name val="Times New Roman"/>
      <family val="1"/>
    </font>
    <font>
      <b/>
      <sz val="12"/>
      <color indexed="8"/>
      <name val="Times New Roman"/>
      <family val="1"/>
    </font>
    <font>
      <b/>
      <i/>
      <sz val="13"/>
      <color indexed="8"/>
      <name val="Times New Roman"/>
      <family val="1"/>
    </font>
    <font>
      <sz val="12"/>
      <color indexed="10"/>
      <name val="Times New Roman"/>
      <family val="1"/>
    </font>
    <font>
      <sz val="12"/>
      <color indexed="9"/>
      <name val="Times New Roman"/>
      <family val="1"/>
    </font>
    <font>
      <b/>
      <sz val="13"/>
      <color indexed="8"/>
      <name val="Times New Roman"/>
      <family val="1"/>
    </font>
    <font>
      <b/>
      <sz val="14"/>
      <color indexed="8"/>
      <name val="Times New Roman"/>
      <family val="1"/>
    </font>
    <font>
      <i/>
      <sz val="12"/>
      <color indexed="8"/>
      <name val="Times New Roman"/>
      <family val="1"/>
    </font>
  </fonts>
  <fills count="2">
    <fill>
      <patternFill patternType="none"/>
    </fill>
    <fill>
      <patternFill patternType="gray125"/>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68">
    <xf numFmtId="0" fontId="0" fillId="0" borderId="0" xfId="0"/>
    <xf numFmtId="0" fontId="6" fillId="0" borderId="0" xfId="0" applyFont="1" applyFill="1" applyAlignment="1">
      <alignment vertical="center"/>
    </xf>
    <xf numFmtId="0" fontId="7" fillId="0" borderId="0" xfId="0" applyFont="1" applyFill="1" applyAlignment="1">
      <alignment vertical="center"/>
    </xf>
    <xf numFmtId="0" fontId="4" fillId="0" borderId="1" xfId="0" applyNumberFormat="1" applyFont="1" applyFill="1" applyBorder="1" applyAlignment="1" applyProtection="1">
      <alignment horizontal="center" vertical="center" wrapText="1"/>
      <protection locked="0"/>
    </xf>
    <xf numFmtId="0" fontId="4" fillId="0" borderId="2" xfId="0" applyNumberFormat="1" applyFont="1" applyFill="1" applyBorder="1" applyAlignment="1" applyProtection="1">
      <alignment horizontal="center" vertical="center" wrapText="1"/>
      <protection locked="0"/>
    </xf>
    <xf numFmtId="173" fontId="2" fillId="0" borderId="2" xfId="0" applyNumberFormat="1" applyFont="1" applyFill="1" applyBorder="1" applyAlignment="1" applyProtection="1">
      <alignment horizontal="center" vertical="center" wrapText="1"/>
      <protection locked="0"/>
    </xf>
    <xf numFmtId="3" fontId="3" fillId="0" borderId="2" xfId="0" applyNumberFormat="1" applyFont="1" applyFill="1" applyBorder="1" applyAlignment="1" applyProtection="1">
      <alignment horizontal="center" vertical="center" wrapText="1"/>
      <protection locked="0"/>
    </xf>
    <xf numFmtId="4" fontId="2" fillId="0" borderId="3" xfId="0" applyNumberFormat="1" applyFont="1" applyFill="1" applyBorder="1" applyAlignment="1" applyProtection="1">
      <alignment horizontal="center" vertical="center" wrapText="1"/>
      <protection locked="0"/>
    </xf>
    <xf numFmtId="0" fontId="2" fillId="0" borderId="4" xfId="0" quotePrefix="1" applyFont="1" applyFill="1" applyBorder="1" applyAlignment="1" applyProtection="1">
      <alignment horizontal="center" vertical="center" wrapText="1"/>
      <protection locked="0"/>
    </xf>
    <xf numFmtId="0" fontId="2" fillId="0" borderId="5" xfId="0" applyFont="1" applyFill="1" applyBorder="1" applyAlignment="1" applyProtection="1">
      <alignment vertical="center" wrapText="1"/>
      <protection locked="0"/>
    </xf>
    <xf numFmtId="0" fontId="3" fillId="0" borderId="5" xfId="0" applyFont="1" applyFill="1" applyBorder="1" applyAlignment="1" applyProtection="1">
      <alignment vertical="center" wrapText="1"/>
      <protection locked="0"/>
    </xf>
    <xf numFmtId="3" fontId="3" fillId="0" borderId="6" xfId="0" applyNumberFormat="1" applyFont="1" applyFill="1" applyBorder="1" applyAlignment="1" applyProtection="1">
      <alignment horizontal="left" vertical="center" wrapText="1"/>
      <protection locked="0"/>
    </xf>
    <xf numFmtId="0" fontId="3" fillId="0" borderId="7" xfId="0" applyFont="1" applyFill="1" applyBorder="1" applyAlignment="1" applyProtection="1">
      <alignment horizontal="center" vertical="center" wrapText="1"/>
      <protection locked="0"/>
    </xf>
    <xf numFmtId="3" fontId="2" fillId="0" borderId="8" xfId="0" applyNumberFormat="1" applyFont="1" applyFill="1" applyBorder="1" applyAlignment="1" applyProtection="1">
      <alignment horizontal="right" vertical="center" wrapText="1"/>
      <protection locked="0"/>
    </xf>
    <xf numFmtId="0" fontId="3" fillId="0" borderId="0" xfId="0" applyFont="1" applyFill="1"/>
    <xf numFmtId="173" fontId="2" fillId="0" borderId="9"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right" vertical="center" wrapText="1"/>
      <protection locked="0"/>
    </xf>
    <xf numFmtId="0" fontId="6" fillId="0" borderId="0" xfId="0" applyFont="1" applyFill="1" applyAlignment="1" applyProtection="1">
      <alignment horizontal="center" vertical="center"/>
      <protection locked="0"/>
    </xf>
    <xf numFmtId="0" fontId="6" fillId="0" borderId="0" xfId="0" applyFont="1" applyFill="1" applyAlignment="1" applyProtection="1">
      <alignment vertical="center"/>
      <protection locked="0"/>
    </xf>
    <xf numFmtId="0" fontId="9" fillId="0" borderId="0" xfId="0" applyFont="1" applyAlignment="1" applyProtection="1">
      <alignment vertical="top" wrapText="1"/>
      <protection locked="0"/>
    </xf>
    <xf numFmtId="0" fontId="2" fillId="0"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2" fillId="0" borderId="0" xfId="0" applyFont="1" applyFill="1" applyAlignment="1" applyProtection="1">
      <alignment horizontal="left" vertical="center"/>
      <protection locked="0"/>
    </xf>
    <xf numFmtId="0" fontId="7" fillId="0" borderId="0" xfId="0" applyFont="1" applyFill="1" applyAlignment="1" applyProtection="1">
      <alignment vertical="center"/>
      <protection locked="0"/>
    </xf>
    <xf numFmtId="0" fontId="7" fillId="0" borderId="0" xfId="0" applyFont="1" applyFill="1" applyAlignment="1" applyProtection="1">
      <alignment horizontal="center" vertical="center"/>
      <protection locked="0"/>
    </xf>
    <xf numFmtId="0" fontId="3" fillId="0" borderId="0" xfId="0" applyFont="1" applyFill="1" applyProtection="1">
      <protection locked="0"/>
    </xf>
    <xf numFmtId="0" fontId="10" fillId="0" borderId="0" xfId="0" applyFont="1" applyFill="1" applyProtection="1">
      <protection locked="0"/>
    </xf>
    <xf numFmtId="0" fontId="2" fillId="0" borderId="0" xfId="0" applyFont="1" applyFill="1" applyProtection="1">
      <protection locked="0"/>
    </xf>
    <xf numFmtId="0" fontId="7" fillId="0" borderId="0" xfId="0" applyFont="1" applyFill="1" applyProtection="1">
      <protection locked="0"/>
    </xf>
    <xf numFmtId="0" fontId="8" fillId="0" borderId="0" xfId="0" applyFont="1" applyFill="1" applyAlignment="1" applyProtection="1">
      <alignment vertical="center"/>
      <protection locked="0"/>
    </xf>
    <xf numFmtId="3" fontId="8" fillId="0" borderId="0" xfId="0" applyNumberFormat="1" applyFont="1" applyFill="1" applyAlignment="1" applyProtection="1">
      <alignment vertical="center"/>
      <protection locked="0"/>
    </xf>
    <xf numFmtId="173" fontId="2" fillId="0" borderId="2" xfId="0" applyNumberFormat="1" applyFont="1" applyFill="1" applyBorder="1" applyAlignment="1" applyProtection="1">
      <alignment horizontal="center" vertical="center" wrapText="1"/>
    </xf>
    <xf numFmtId="0" fontId="11" fillId="0" borderId="0" xfId="0" applyFont="1" applyFill="1" applyProtection="1"/>
    <xf numFmtId="172" fontId="11" fillId="0" borderId="0" xfId="0" applyNumberFormat="1" applyFont="1" applyFill="1" applyProtection="1"/>
    <xf numFmtId="173" fontId="6" fillId="0" borderId="0" xfId="0" applyNumberFormat="1" applyFont="1" applyFill="1" applyAlignment="1" applyProtection="1">
      <alignment horizontal="center" vertical="center"/>
      <protection locked="0"/>
    </xf>
    <xf numFmtId="176" fontId="3" fillId="0" borderId="5" xfId="0" applyNumberFormat="1" applyFont="1" applyFill="1" applyBorder="1" applyAlignment="1" applyProtection="1">
      <alignment horizontal="center" vertical="center" wrapText="1"/>
      <protection locked="0"/>
    </xf>
    <xf numFmtId="176" fontId="5" fillId="0" borderId="5" xfId="0" applyNumberFormat="1" applyFont="1" applyFill="1" applyBorder="1" applyAlignment="1" applyProtection="1">
      <alignment horizontal="center" vertical="center" wrapText="1"/>
      <protection locked="0" hidden="1"/>
    </xf>
    <xf numFmtId="176" fontId="2" fillId="0" borderId="10" xfId="0" applyNumberFormat="1" applyFont="1" applyFill="1" applyBorder="1" applyAlignment="1" applyProtection="1">
      <alignment horizontal="center" vertical="center" wrapText="1"/>
      <protection locked="0"/>
    </xf>
    <xf numFmtId="176" fontId="2" fillId="0" borderId="0" xfId="0" applyNumberFormat="1" applyFont="1" applyFill="1" applyBorder="1" applyAlignment="1" applyProtection="1">
      <alignment horizontal="center" vertical="center" wrapText="1"/>
      <protection locked="0"/>
    </xf>
    <xf numFmtId="173" fontId="7" fillId="0" borderId="0" xfId="0" applyNumberFormat="1" applyFont="1" applyFill="1" applyAlignment="1" applyProtection="1">
      <alignment horizontal="center" vertical="center"/>
      <protection locked="0"/>
    </xf>
    <xf numFmtId="0" fontId="3" fillId="0" borderId="0" xfId="0" applyFont="1" applyFill="1" applyAlignment="1" applyProtection="1">
      <alignment horizontal="center"/>
      <protection locked="0"/>
    </xf>
    <xf numFmtId="3" fontId="8" fillId="0" borderId="0" xfId="0" applyNumberFormat="1" applyFont="1" applyFill="1" applyAlignment="1" applyProtection="1">
      <alignment horizontal="center" vertical="center"/>
      <protection locked="0"/>
    </xf>
    <xf numFmtId="3" fontId="6" fillId="0" borderId="0" xfId="0" applyNumberFormat="1" applyFont="1" applyFill="1" applyAlignment="1" applyProtection="1">
      <alignment horizontal="center" vertical="center"/>
      <protection locked="0"/>
    </xf>
    <xf numFmtId="3" fontId="7" fillId="0" borderId="5" xfId="0" applyNumberFormat="1" applyFont="1" applyFill="1" applyBorder="1" applyAlignment="1" applyProtection="1">
      <alignment horizontal="center" vertical="center"/>
      <protection locked="0"/>
    </xf>
    <xf numFmtId="3" fontId="2" fillId="0" borderId="1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3" fontId="7" fillId="0" borderId="0" xfId="0" applyNumberFormat="1" applyFont="1" applyFill="1" applyAlignment="1" applyProtection="1">
      <alignment horizontal="center" vertical="center"/>
      <protection locked="0"/>
    </xf>
    <xf numFmtId="3" fontId="3" fillId="0" borderId="5" xfId="0" applyNumberFormat="1" applyFont="1" applyFill="1" applyBorder="1" applyAlignment="1" applyProtection="1">
      <alignment horizontal="center" vertical="center" wrapText="1"/>
      <protection locked="0"/>
    </xf>
    <xf numFmtId="3" fontId="2" fillId="0" borderId="1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13" fillId="0" borderId="0" xfId="0" applyFont="1" applyFill="1" applyAlignment="1" applyProtection="1">
      <alignment horizontal="center" vertical="center"/>
      <protection locked="0"/>
    </xf>
    <xf numFmtId="3" fontId="3" fillId="0" borderId="5" xfId="0" applyNumberFormat="1" applyFont="1" applyFill="1" applyBorder="1" applyAlignment="1" applyProtection="1">
      <alignment horizontal="center" vertical="center" wrapText="1"/>
    </xf>
    <xf numFmtId="3" fontId="2" fillId="0" borderId="1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10" fillId="0" borderId="0" xfId="0" applyFont="1" applyFill="1" applyAlignment="1" applyProtection="1">
      <alignment horizontal="center"/>
      <protection locked="0"/>
    </xf>
    <xf numFmtId="0" fontId="11" fillId="0" borderId="0" xfId="0" applyFont="1" applyFill="1" applyAlignment="1" applyProtection="1">
      <alignment horizontal="center"/>
    </xf>
    <xf numFmtId="3" fontId="11" fillId="0" borderId="0" xfId="0" applyNumberFormat="1" applyFont="1" applyFill="1" applyAlignment="1" applyProtection="1">
      <alignment horizontal="center"/>
    </xf>
    <xf numFmtId="0" fontId="7" fillId="0" borderId="0" xfId="0" applyFont="1" applyFill="1" applyAlignment="1" applyProtection="1">
      <alignment horizontal="center"/>
      <protection locked="0"/>
    </xf>
    <xf numFmtId="0" fontId="14" fillId="0" borderId="4" xfId="0" applyFont="1" applyFill="1" applyBorder="1" applyAlignment="1" applyProtection="1">
      <alignment horizontal="right" vertical="center" wrapText="1"/>
      <protection locked="0"/>
    </xf>
    <xf numFmtId="0" fontId="9" fillId="0" borderId="0" xfId="0" applyFont="1" applyAlignment="1" applyProtection="1">
      <alignment horizontal="center" vertical="top" wrapText="1"/>
      <protection locked="0"/>
    </xf>
    <xf numFmtId="0" fontId="2" fillId="0" borderId="0" xfId="0" applyFont="1" applyFill="1" applyAlignment="1" applyProtection="1">
      <alignment horizontal="center" vertical="center" wrapText="1"/>
      <protection locked="0"/>
    </xf>
    <xf numFmtId="0" fontId="12" fillId="0" borderId="0" xfId="0" applyFont="1" applyAlignment="1" applyProtection="1">
      <alignment horizontal="center" vertical="top" wrapText="1"/>
      <protection locked="0"/>
    </xf>
    <xf numFmtId="0" fontId="2" fillId="0" borderId="0" xfId="0" applyFont="1" applyFill="1" applyAlignment="1" applyProtection="1">
      <alignment horizontal="left" vertical="center"/>
      <protection locked="0"/>
    </xf>
    <xf numFmtId="0" fontId="2" fillId="0" borderId="1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12" fillId="0" borderId="0" xfId="0" applyFont="1" applyFill="1" applyAlignment="1" applyProtection="1">
      <alignment horizontal="center"/>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a:pPr>
            <a:r>
              <a:rPr lang="vi-VN" sz="1400" b="1"/>
              <a:t>Chi phí tuân thủ TTHC hiện tại </a:t>
            </a:r>
            <a:r>
              <a:rPr lang="en-US" sz="1400" b="1"/>
              <a:t>hoặc dự kiến ban hành mới và sau đơn giản hóa hoặc dự kiến sửa đổi, bổ sung</a:t>
            </a:r>
          </a:p>
        </c:rich>
      </c:tx>
      <c:layout>
        <c:manualLayout>
          <c:xMode val="edge"/>
          <c:yMode val="edge"/>
          <c:x val="0.14168644226874402"/>
          <c:y val="1.5445772982080944E-2"/>
        </c:manualLayout>
      </c:layout>
      <c:spPr>
        <a:noFill/>
        <a:ln w="25400">
          <a:noFill/>
        </a:ln>
      </c:spPr>
    </c:title>
    <c:plotArea>
      <c:layout>
        <c:manualLayout>
          <c:layoutTarget val="inner"/>
          <c:xMode val="edge"/>
          <c:yMode val="edge"/>
          <c:x val="0.24968632371392724"/>
          <c:y val="0.17037078117954566"/>
          <c:w val="0.68883312421580933"/>
          <c:h val="0.65185342364347909"/>
        </c:manualLayout>
      </c:layout>
      <c:barChart>
        <c:barDir val="col"/>
        <c:grouping val="clustered"/>
        <c:ser>
          <c:idx val="0"/>
          <c:order val="0"/>
          <c:tx>
            <c:v>Chi phí hiện tại</c:v>
          </c:tx>
          <c:spPr>
            <a:solidFill>
              <a:srgbClr val="FF0000"/>
            </a:solidFill>
            <a:ln w="12700">
              <a:solidFill>
                <a:srgbClr val="000000"/>
              </a:solidFill>
              <a:prstDash val="solid"/>
            </a:ln>
          </c:spPr>
          <c:dPt>
            <c:idx val="0"/>
            <c:spPr>
              <a:solidFill>
                <a:srgbClr val="FF0000"/>
              </a:solidFill>
              <a:ln w="25400">
                <a:noFill/>
              </a:ln>
            </c:spPr>
          </c:dPt>
          <c:dLbls>
            <c:spPr>
              <a:noFill/>
              <a:ln w="25400">
                <a:solidFill>
                  <a:schemeClr val="bg1"/>
                </a:solidFill>
              </a:ln>
            </c:spPr>
            <c:showVal val="1"/>
          </c:dLbls>
          <c:val>
            <c:numRef>
              <c:f>'TÍNH TOÁN CHI PHÍ'!$K$16</c:f>
              <c:numCache>
                <c:formatCode>#,##0</c:formatCode>
                <c:ptCount val="1"/>
                <c:pt idx="0">
                  <c:v>565166</c:v>
                </c:pt>
              </c:numCache>
            </c:numRef>
          </c:val>
        </c:ser>
        <c:ser>
          <c:idx val="1"/>
          <c:order val="1"/>
          <c:tx>
            <c:v>Chi phí sau ĐGH</c:v>
          </c:tx>
          <c:spPr>
            <a:solidFill>
              <a:srgbClr val="92D050"/>
            </a:solidFill>
            <a:ln w="12700">
              <a:solidFill>
                <a:srgbClr val="000000"/>
              </a:solidFill>
              <a:prstDash val="solid"/>
            </a:ln>
          </c:spPr>
          <c:dPt>
            <c:idx val="0"/>
            <c:spPr>
              <a:solidFill>
                <a:srgbClr val="92D050"/>
              </a:solidFill>
              <a:ln w="25400">
                <a:noFill/>
              </a:ln>
            </c:spPr>
          </c:dPt>
          <c:dLbls>
            <c:spPr>
              <a:noFill/>
              <a:ln w="25400">
                <a:noFill/>
              </a:ln>
            </c:spPr>
            <c:showVal val="1"/>
          </c:dLbls>
          <c:val>
            <c:numRef>
              <c:f>'TÍNH TOÁN CHI PHÍ'!$K$28</c:f>
              <c:numCache>
                <c:formatCode>#,##0</c:formatCode>
                <c:ptCount val="1"/>
                <c:pt idx="0">
                  <c:v>464243.5</c:v>
                </c:pt>
              </c:numCache>
            </c:numRef>
          </c:val>
        </c:ser>
        <c:axId val="167297408"/>
        <c:axId val="167298944"/>
      </c:barChart>
      <c:catAx>
        <c:axId val="167297408"/>
        <c:scaling>
          <c:orientation val="minMax"/>
        </c:scaling>
        <c:delete val="1"/>
        <c:axPos val="b"/>
        <c:tickLblPos val="nextTo"/>
        <c:crossAx val="167298944"/>
        <c:crosses val="autoZero"/>
        <c:auto val="1"/>
        <c:lblAlgn val="ctr"/>
        <c:lblOffset val="100"/>
      </c:catAx>
      <c:valAx>
        <c:axId val="167298944"/>
        <c:scaling>
          <c:orientation val="minMax"/>
        </c:scaling>
        <c:axPos val="l"/>
        <c:majorGridlines>
          <c:spPr>
            <a:ln w="3175">
              <a:solidFill>
                <a:srgbClr val="C0C0C0"/>
              </a:solidFill>
              <a:prstDash val="solid"/>
            </a:ln>
          </c:spPr>
        </c:majorGridlines>
        <c:numFmt formatCode="#,##0" sourceLinked="1"/>
        <c:tickLblPos val="nextTo"/>
        <c:spPr>
          <a:ln w="3175">
            <a:solidFill>
              <a:srgbClr val="000000"/>
            </a:solidFill>
            <a:prstDash val="solid"/>
          </a:ln>
        </c:spPr>
        <c:txPr>
          <a:bodyPr rot="0" vert="horz"/>
          <a:lstStyle/>
          <a:p>
            <a:pPr>
              <a:defRPr/>
            </a:pPr>
            <a:endParaRPr lang="en-US"/>
          </a:p>
        </c:txPr>
        <c:crossAx val="167297408"/>
        <c:crosses val="autoZero"/>
        <c:crossBetween val="between"/>
      </c:valAx>
      <c:spPr>
        <a:noFill/>
        <a:ln w="25400">
          <a:noFill/>
        </a:ln>
      </c:spPr>
    </c:plotArea>
    <c:legend>
      <c:legendPos val="r"/>
      <c:layout>
        <c:manualLayout>
          <c:xMode val="edge"/>
          <c:yMode val="edge"/>
          <c:x val="0.25192542902024323"/>
          <c:y val="0.86913787628398298"/>
          <c:w val="0.63916458372439955"/>
          <c:h val="7.9012604905868256E-2"/>
        </c:manualLayout>
      </c:layout>
      <c:spPr>
        <a:solidFill>
          <a:srgbClr val="FFFFFF"/>
        </a:solidFill>
        <a:ln w="25400">
          <a:noFill/>
        </a:ln>
      </c:spPr>
    </c:legend>
    <c:plotVisOnly val="1"/>
    <c:dispBlanksAs val="gap"/>
  </c:chart>
  <c:spPr>
    <a:solidFill>
      <a:srgbClr val="FFFFFF"/>
    </a:solidFill>
    <a:ln w="9525">
      <a:noFill/>
    </a:ln>
  </c:spPr>
  <c:txPr>
    <a:bodyPr/>
    <a:lstStyle/>
    <a:p>
      <a:pPr>
        <a:defRPr sz="1200" b="0" i="0" u="none" strike="noStrike" baseline="0">
          <a:solidFill>
            <a:srgbClr val="000000"/>
          </a:solidFill>
          <a:latin typeface="Times New Roman" pitchFamily="18" charset="0"/>
          <a:ea typeface="Arial"/>
          <a:cs typeface="Times New Roman" pitchFamily="18" charset="0"/>
        </a:defRPr>
      </a:pPr>
      <a:endParaRPr lang="en-US"/>
    </a:p>
  </c:txPr>
  <c:printSettings>
    <c:headerFooter alignWithMargins="0"/>
    <c:pageMargins b="1" l="0.75" r="0.75" t="0.25"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vi-VN" sz="1400" b="1">
                <a:latin typeface="+mj-lt"/>
              </a:rPr>
              <a:t>Chi phí tuân thủ TTHC còn lại (màu </a:t>
            </a:r>
            <a:r>
              <a:rPr lang="en-US" sz="1400" b="1">
                <a:latin typeface="+mj-lt"/>
              </a:rPr>
              <a:t>đỏ</a:t>
            </a:r>
            <a:r>
              <a:rPr lang="vi-VN" sz="1400" b="1">
                <a:latin typeface="+mj-lt"/>
              </a:rPr>
              <a:t>) và Chi phí tuân thủ TTHC cắt giảm được (màu xanh) sau đơn giản hóa</a:t>
            </a:r>
            <a:r>
              <a:rPr lang="en-US" sz="1400" b="1">
                <a:latin typeface="+mj-lt"/>
              </a:rPr>
              <a:t> hoặc dự kiến sửa đổi, bổ sung</a:t>
            </a:r>
            <a:endParaRPr lang="vi-VN" sz="1400" b="1">
              <a:latin typeface="+mj-lt"/>
            </a:endParaRPr>
          </a:p>
        </c:rich>
      </c:tx>
      <c:layout>
        <c:manualLayout>
          <c:xMode val="edge"/>
          <c:yMode val="edge"/>
          <c:x val="0.12581616758381989"/>
          <c:y val="6.0525875125824323E-2"/>
        </c:manualLayout>
      </c:layout>
      <c:spPr>
        <a:noFill/>
        <a:ln w="25400">
          <a:noFill/>
        </a:ln>
      </c:spPr>
    </c:title>
    <c:view3D>
      <c:perspective val="0"/>
    </c:view3D>
    <c:plotArea>
      <c:layout>
        <c:manualLayout>
          <c:layoutTarget val="inner"/>
          <c:xMode val="edge"/>
          <c:yMode val="edge"/>
          <c:x val="0.32747804265997493"/>
          <c:y val="0.33333450007875531"/>
          <c:w val="0.34504391468005019"/>
          <c:h val="0.39068237106004655"/>
        </c:manualLayout>
      </c:layout>
      <c:pie3DChart>
        <c:varyColors val="1"/>
        <c:ser>
          <c:idx val="0"/>
          <c:order val="0"/>
          <c:tx>
            <c:strRef>
              <c:f>'TÍNH TOÁN CHI PHÍ'!$L$60:$L$61</c:f>
              <c:strCache>
                <c:ptCount val="1"/>
                <c:pt idx="0">
                  <c:v>17.9% 82.1%</c:v>
                </c:pt>
              </c:strCache>
            </c:strRef>
          </c:tx>
          <c:spPr>
            <a:solidFill>
              <a:srgbClr val="C00000"/>
            </a:solidFill>
            <a:ln w="12700">
              <a:solidFill>
                <a:srgbClr val="000000"/>
              </a:solidFill>
              <a:prstDash val="solid"/>
            </a:ln>
          </c:spPr>
          <c:explosion val="25"/>
          <c:dPt>
            <c:idx val="0"/>
            <c:spPr>
              <a:solidFill>
                <a:srgbClr val="00B050"/>
              </a:solidFill>
            </c:spPr>
          </c:dPt>
          <c:dPt>
            <c:idx val="1"/>
            <c:spPr>
              <a:solidFill>
                <a:srgbClr val="C00000"/>
              </a:solidFill>
              <a:ln w="12700">
                <a:solidFill>
                  <a:srgbClr val="000000"/>
                </a:solidFill>
                <a:prstDash val="solid"/>
              </a:ln>
            </c:spPr>
          </c:dPt>
          <c:dLbls>
            <c:numFmt formatCode="0.00%" sourceLinked="0"/>
            <c:spPr>
              <a:noFill/>
              <a:ln w="25400">
                <a:noFill/>
              </a:ln>
            </c:spPr>
            <c:txPr>
              <a:bodyPr/>
              <a:lstStyle/>
              <a:p>
                <a:pPr>
                  <a:defRPr sz="1050" b="0" i="1" u="none" strike="noStrike" baseline="0">
                    <a:solidFill>
                      <a:srgbClr val="000000"/>
                    </a:solidFill>
                    <a:latin typeface="Arial"/>
                    <a:ea typeface="Arial"/>
                    <a:cs typeface="Arial"/>
                  </a:defRPr>
                </a:pPr>
                <a:endParaRPr lang="en-US"/>
              </a:p>
            </c:txPr>
            <c:showPercent val="1"/>
            <c:showLeaderLines val="1"/>
          </c:dLbls>
          <c:val>
            <c:numRef>
              <c:f>'TÍNH TOÁN CHI PHÍ'!$L$60:$L$61</c:f>
              <c:numCache>
                <c:formatCode>0.0%</c:formatCode>
                <c:ptCount val="2"/>
                <c:pt idx="0">
                  <c:v>0.17857142857142858</c:v>
                </c:pt>
                <c:pt idx="1">
                  <c:v>0.8214285714285714</c:v>
                </c:pt>
              </c:numCache>
            </c:numRef>
          </c:val>
        </c:ser>
      </c:pie3DChart>
      <c:spPr>
        <a:noFill/>
        <a:ln w="25400">
          <a:noFill/>
        </a:ln>
      </c:spPr>
    </c:plotArea>
    <c:plotVisOnly val="1"/>
    <c:dispBlanksAs val="zero"/>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paperSize="9"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104775</xdr:colOff>
      <xdr:row>29</xdr:row>
      <xdr:rowOff>276226</xdr:rowOff>
    </xdr:from>
    <xdr:to>
      <xdr:col>10</xdr:col>
      <xdr:colOff>285750</xdr:colOff>
      <xdr:row>47</xdr:row>
      <xdr:rowOff>9526</xdr:rowOff>
    </xdr:to>
    <xdr:graphicFrame macro="">
      <xdr:nvGraphicFramePr>
        <xdr:cNvPr id="378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47</xdr:row>
      <xdr:rowOff>114300</xdr:rowOff>
    </xdr:from>
    <xdr:to>
      <xdr:col>10</xdr:col>
      <xdr:colOff>285750</xdr:colOff>
      <xdr:row>58</xdr:row>
      <xdr:rowOff>114300</xdr:rowOff>
    </xdr:to>
    <xdr:graphicFrame macro="">
      <xdr:nvGraphicFramePr>
        <xdr:cNvPr id="3783"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1028700</xdr:colOff>
      <xdr:row>0</xdr:row>
      <xdr:rowOff>228600</xdr:rowOff>
    </xdr:from>
    <xdr:to>
      <xdr:col>2</xdr:col>
      <xdr:colOff>485775</xdr:colOff>
      <xdr:row>0</xdr:row>
      <xdr:rowOff>228600</xdr:rowOff>
    </xdr:to>
    <xdr:cxnSp macro="">
      <xdr:nvCxnSpPr>
        <xdr:cNvPr id="3784" name="AutoShape 144"/>
        <xdr:cNvCxnSpPr>
          <a:cxnSpLocks noChangeShapeType="1"/>
        </xdr:cNvCxnSpPr>
      </xdr:nvCxnSpPr>
      <xdr:spPr bwMode="auto">
        <a:xfrm>
          <a:off x="1485900" y="228600"/>
          <a:ext cx="1295400" cy="0"/>
        </a:xfrm>
        <a:prstGeom prst="straightConnector1">
          <a:avLst/>
        </a:prstGeom>
        <a:noFill/>
        <a:ln w="9525">
          <a:solidFill>
            <a:srgbClr val="000000"/>
          </a:solidFill>
          <a:round/>
          <a:headEnd/>
          <a:tailEnd/>
        </a:ln>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P63"/>
  <sheetViews>
    <sheetView tabSelected="1" zoomScaleSheetLayoutView="90" workbookViewId="0">
      <selection activeCell="C11" sqref="C11"/>
    </sheetView>
  </sheetViews>
  <sheetFormatPr defaultRowHeight="20.100000000000001" customHeight="1"/>
  <cols>
    <col min="1" max="1" width="6.85546875" style="19" customWidth="1"/>
    <col min="2" max="2" width="27.5703125" style="20" customWidth="1"/>
    <col min="3" max="3" width="20.28515625" style="20" customWidth="1"/>
    <col min="4" max="4" width="7.42578125" style="36" customWidth="1"/>
    <col min="5" max="5" width="8.140625" style="44" customWidth="1"/>
    <col min="6" max="6" width="9" style="19" customWidth="1"/>
    <col min="7" max="7" width="10.42578125" style="19" customWidth="1"/>
    <col min="8" max="8" width="7.42578125" style="19" customWidth="1"/>
    <col min="9" max="9" width="8" style="19" customWidth="1"/>
    <col min="10" max="10" width="11.28515625" style="19" customWidth="1"/>
    <col min="11" max="11" width="13.28515625" style="19" customWidth="1"/>
    <col min="12" max="12" width="12" style="20" customWidth="1"/>
    <col min="13" max="16384" width="9.140625" style="1"/>
  </cols>
  <sheetData>
    <row r="1" spans="1:16" ht="29.25" customHeight="1">
      <c r="B1" s="63" t="s">
        <v>34</v>
      </c>
      <c r="C1" s="63"/>
      <c r="I1" s="61" t="s">
        <v>11</v>
      </c>
      <c r="J1" s="61"/>
      <c r="K1" s="61"/>
      <c r="L1" s="21"/>
    </row>
    <row r="2" spans="1:16" ht="11.25" customHeight="1">
      <c r="B2" s="63"/>
      <c r="C2" s="63"/>
      <c r="I2" s="61"/>
      <c r="J2" s="61"/>
      <c r="K2" s="61"/>
      <c r="L2" s="21"/>
    </row>
    <row r="3" spans="1:16" ht="16.5" customHeight="1">
      <c r="B3" s="67" t="s">
        <v>8</v>
      </c>
      <c r="C3" s="67"/>
      <c r="D3" s="67"/>
      <c r="E3" s="67"/>
      <c r="F3" s="67"/>
      <c r="G3" s="67"/>
      <c r="H3" s="67"/>
      <c r="I3" s="67"/>
      <c r="J3" s="67"/>
      <c r="K3" s="67"/>
      <c r="L3" s="67"/>
    </row>
    <row r="4" spans="1:16" s="2" customFormat="1" ht="23.25" customHeight="1">
      <c r="A4" s="22"/>
      <c r="B4" s="62" t="s">
        <v>29</v>
      </c>
      <c r="C4" s="62"/>
      <c r="D4" s="62"/>
      <c r="E4" s="62"/>
      <c r="F4" s="62"/>
      <c r="G4" s="62"/>
      <c r="H4" s="62"/>
      <c r="I4" s="62"/>
      <c r="J4" s="62"/>
      <c r="K4" s="62"/>
      <c r="L4" s="62"/>
    </row>
    <row r="5" spans="1:16" s="2" customFormat="1" ht="20.100000000000001" customHeight="1">
      <c r="A5" s="22" t="s">
        <v>6</v>
      </c>
      <c r="B5" s="64" t="s">
        <v>24</v>
      </c>
      <c r="C5" s="64"/>
      <c r="D5" s="64"/>
      <c r="E5" s="64"/>
      <c r="F5" s="64"/>
      <c r="G5" s="64"/>
      <c r="H5" s="64"/>
      <c r="I5" s="64"/>
      <c r="J5" s="64"/>
      <c r="K5" s="64"/>
      <c r="L5" s="23"/>
      <c r="P5" s="1"/>
    </row>
    <row r="6" spans="1:16" s="2" customFormat="1" ht="12" customHeight="1" thickBot="1">
      <c r="A6" s="22"/>
      <c r="B6" s="24"/>
      <c r="C6" s="24"/>
      <c r="D6" s="22"/>
      <c r="E6" s="22"/>
      <c r="F6" s="22"/>
      <c r="G6" s="22"/>
      <c r="H6" s="22"/>
      <c r="I6" s="22"/>
      <c r="J6" s="22"/>
      <c r="K6" s="22"/>
      <c r="L6" s="23"/>
      <c r="P6" s="1"/>
    </row>
    <row r="7" spans="1:16" s="2" customFormat="1" ht="123" customHeight="1">
      <c r="A7" s="3" t="s">
        <v>0</v>
      </c>
      <c r="B7" s="4" t="s">
        <v>10</v>
      </c>
      <c r="C7" s="4" t="s">
        <v>13</v>
      </c>
      <c r="D7" s="5" t="s">
        <v>17</v>
      </c>
      <c r="E7" s="6" t="s">
        <v>18</v>
      </c>
      <c r="F7" s="7" t="s">
        <v>19</v>
      </c>
      <c r="G7" s="5" t="s">
        <v>20</v>
      </c>
      <c r="H7" s="5" t="s">
        <v>14</v>
      </c>
      <c r="I7" s="5" t="s">
        <v>12</v>
      </c>
      <c r="J7" s="33" t="s">
        <v>21</v>
      </c>
      <c r="K7" s="33" t="s">
        <v>22</v>
      </c>
      <c r="L7" s="15" t="s">
        <v>3</v>
      </c>
      <c r="P7" s="1"/>
    </row>
    <row r="8" spans="1:16" s="2" customFormat="1" ht="18" customHeight="1">
      <c r="A8" s="8">
        <v>1</v>
      </c>
      <c r="B8" s="9" t="s">
        <v>2</v>
      </c>
      <c r="C8" s="10"/>
      <c r="D8" s="37"/>
      <c r="E8" s="45"/>
      <c r="F8" s="49"/>
      <c r="G8" s="49"/>
      <c r="H8" s="49"/>
      <c r="I8" s="49"/>
      <c r="J8" s="53"/>
      <c r="K8" s="53"/>
      <c r="L8" s="11"/>
      <c r="P8" s="1"/>
    </row>
    <row r="9" spans="1:16" s="2" customFormat="1" ht="63">
      <c r="A9" s="60">
        <v>1.1000000000000001</v>
      </c>
      <c r="B9" s="10" t="s">
        <v>30</v>
      </c>
      <c r="C9" s="10" t="s">
        <v>28</v>
      </c>
      <c r="D9" s="38">
        <v>2</v>
      </c>
      <c r="E9" s="45">
        <v>40369</v>
      </c>
      <c r="F9" s="49">
        <v>0</v>
      </c>
      <c r="G9" s="49">
        <v>0</v>
      </c>
      <c r="H9" s="49">
        <v>1</v>
      </c>
      <c r="I9" s="49">
        <v>1</v>
      </c>
      <c r="J9" s="53">
        <f>F9+G9+(D9*E9)</f>
        <v>80738</v>
      </c>
      <c r="K9" s="53">
        <f t="shared" ref="K9:K15" si="0">J9*I9*H9</f>
        <v>80738</v>
      </c>
      <c r="L9" s="11"/>
      <c r="P9" s="1"/>
    </row>
    <row r="10" spans="1:16" s="2" customFormat="1" ht="94.5">
      <c r="A10" s="60">
        <v>1.2</v>
      </c>
      <c r="B10" s="10" t="s">
        <v>31</v>
      </c>
      <c r="C10" s="10" t="s">
        <v>28</v>
      </c>
      <c r="D10" s="38">
        <v>2</v>
      </c>
      <c r="E10" s="45">
        <v>40369</v>
      </c>
      <c r="F10" s="49">
        <v>0</v>
      </c>
      <c r="G10" s="49">
        <v>0</v>
      </c>
      <c r="H10" s="49">
        <v>1</v>
      </c>
      <c r="I10" s="49">
        <v>1</v>
      </c>
      <c r="J10" s="53">
        <f>F10+G10+(D10*E10)</f>
        <v>80738</v>
      </c>
      <c r="K10" s="53">
        <f t="shared" si="0"/>
        <v>80738</v>
      </c>
      <c r="L10" s="11"/>
      <c r="P10" s="1"/>
    </row>
    <row r="11" spans="1:16" s="2" customFormat="1" ht="204.75">
      <c r="A11" s="60">
        <v>1.3</v>
      </c>
      <c r="B11" s="10" t="s">
        <v>33</v>
      </c>
      <c r="C11" s="10" t="s">
        <v>28</v>
      </c>
      <c r="D11" s="38">
        <v>2</v>
      </c>
      <c r="E11" s="45">
        <v>40369</v>
      </c>
      <c r="F11" s="49">
        <v>0</v>
      </c>
      <c r="G11" s="49">
        <v>0</v>
      </c>
      <c r="H11" s="49">
        <v>1</v>
      </c>
      <c r="I11" s="49">
        <v>1</v>
      </c>
      <c r="J11" s="53">
        <f>F11+G11+(D11*E11)</f>
        <v>80738</v>
      </c>
      <c r="K11" s="53">
        <f t="shared" si="0"/>
        <v>80738</v>
      </c>
      <c r="L11" s="11"/>
      <c r="P11" s="1"/>
    </row>
    <row r="12" spans="1:16" s="2" customFormat="1" ht="94.5">
      <c r="A12" s="60">
        <v>1.4</v>
      </c>
      <c r="B12" s="10" t="s">
        <v>32</v>
      </c>
      <c r="C12" s="10" t="s">
        <v>28</v>
      </c>
      <c r="D12" s="38">
        <v>2</v>
      </c>
      <c r="E12" s="45">
        <v>40369</v>
      </c>
      <c r="F12" s="49">
        <v>0</v>
      </c>
      <c r="G12" s="49">
        <v>0</v>
      </c>
      <c r="H12" s="49">
        <v>1</v>
      </c>
      <c r="I12" s="49">
        <v>1</v>
      </c>
      <c r="J12" s="53">
        <f>F12+G12+(D12*E12)</f>
        <v>80738</v>
      </c>
      <c r="K12" s="53">
        <f t="shared" si="0"/>
        <v>80738</v>
      </c>
      <c r="L12" s="11"/>
      <c r="P12" s="1"/>
    </row>
    <row r="13" spans="1:16" s="2" customFormat="1" ht="31.5">
      <c r="A13" s="8">
        <v>2</v>
      </c>
      <c r="B13" s="9" t="s">
        <v>4</v>
      </c>
      <c r="C13" s="10" t="s">
        <v>25</v>
      </c>
      <c r="D13" s="38">
        <v>3</v>
      </c>
      <c r="E13" s="45">
        <v>40369</v>
      </c>
      <c r="F13" s="49">
        <v>0</v>
      </c>
      <c r="G13" s="49">
        <v>0</v>
      </c>
      <c r="H13" s="49">
        <v>1</v>
      </c>
      <c r="I13" s="49">
        <v>1</v>
      </c>
      <c r="J13" s="53">
        <f>G13+F13+(D13*E13)</f>
        <v>121107</v>
      </c>
      <c r="K13" s="53">
        <f t="shared" si="0"/>
        <v>121107</v>
      </c>
      <c r="L13" s="11"/>
    </row>
    <row r="14" spans="1:16" s="2" customFormat="1" ht="38.25" customHeight="1">
      <c r="A14" s="8">
        <v>3</v>
      </c>
      <c r="B14" s="9" t="s">
        <v>15</v>
      </c>
      <c r="C14" s="10" t="s">
        <v>26</v>
      </c>
      <c r="D14" s="38">
        <v>0</v>
      </c>
      <c r="E14" s="45">
        <v>0</v>
      </c>
      <c r="F14" s="49">
        <v>0</v>
      </c>
      <c r="G14" s="49">
        <v>0</v>
      </c>
      <c r="H14" s="49">
        <v>0</v>
      </c>
      <c r="I14" s="49">
        <v>0</v>
      </c>
      <c r="J14" s="53">
        <f>G14+F14+(D14*E14)</f>
        <v>0</v>
      </c>
      <c r="K14" s="53">
        <f t="shared" si="0"/>
        <v>0</v>
      </c>
      <c r="L14" s="11"/>
    </row>
    <row r="15" spans="1:16" s="2" customFormat="1" ht="35.25" customHeight="1">
      <c r="A15" s="8">
        <v>4</v>
      </c>
      <c r="B15" s="9" t="s">
        <v>5</v>
      </c>
      <c r="C15" s="10" t="s">
        <v>27</v>
      </c>
      <c r="D15" s="38">
        <v>3</v>
      </c>
      <c r="E15" s="45">
        <v>40369</v>
      </c>
      <c r="F15" s="49">
        <v>0</v>
      </c>
      <c r="G15" s="49">
        <v>0</v>
      </c>
      <c r="H15" s="49">
        <v>1</v>
      </c>
      <c r="I15" s="49">
        <v>1</v>
      </c>
      <c r="J15" s="53">
        <f>G15+F15+(D15*E15)</f>
        <v>121107</v>
      </c>
      <c r="K15" s="53">
        <f t="shared" si="0"/>
        <v>121107</v>
      </c>
      <c r="L15" s="11"/>
    </row>
    <row r="16" spans="1:16" s="2" customFormat="1" ht="20.100000000000001" customHeight="1" thickBot="1">
      <c r="A16" s="12"/>
      <c r="B16" s="65" t="s">
        <v>1</v>
      </c>
      <c r="C16" s="66"/>
      <c r="D16" s="39"/>
      <c r="E16" s="46"/>
      <c r="F16" s="46">
        <f>SUM(F8:F15)</f>
        <v>0</v>
      </c>
      <c r="G16" s="46">
        <f>SUM(G8:G15)</f>
        <v>0</v>
      </c>
      <c r="H16" s="50"/>
      <c r="I16" s="46"/>
      <c r="J16" s="54">
        <f>SUM(J8:J15)</f>
        <v>565166</v>
      </c>
      <c r="K16" s="54">
        <f>SUM(K8:K15)</f>
        <v>565166</v>
      </c>
      <c r="L16" s="13"/>
    </row>
    <row r="17" spans="1:12" s="2" customFormat="1" ht="20.100000000000001" customHeight="1">
      <c r="A17" s="16"/>
      <c r="B17" s="17"/>
      <c r="C17" s="17"/>
      <c r="D17" s="40"/>
      <c r="E17" s="47"/>
      <c r="F17" s="47"/>
      <c r="G17" s="47"/>
      <c r="H17" s="51"/>
      <c r="I17" s="47"/>
      <c r="J17" s="55"/>
      <c r="K17" s="55"/>
      <c r="L17" s="18"/>
    </row>
    <row r="18" spans="1:12" s="2" customFormat="1" ht="27.75" customHeight="1">
      <c r="A18" s="22" t="s">
        <v>7</v>
      </c>
      <c r="B18" s="64" t="s">
        <v>23</v>
      </c>
      <c r="C18" s="64"/>
      <c r="D18" s="64"/>
      <c r="E18" s="64"/>
      <c r="F18" s="64"/>
      <c r="G18" s="64"/>
      <c r="H18" s="64"/>
      <c r="I18" s="64"/>
      <c r="J18" s="64"/>
      <c r="K18" s="64"/>
      <c r="L18" s="64"/>
    </row>
    <row r="19" spans="1:12" s="2" customFormat="1" ht="20.100000000000001" customHeight="1" thickBot="1">
      <c r="A19" s="26"/>
      <c r="B19" s="25"/>
      <c r="C19" s="25"/>
      <c r="D19" s="41"/>
      <c r="E19" s="48"/>
      <c r="F19" s="26"/>
      <c r="G19" s="26"/>
      <c r="H19" s="26"/>
      <c r="I19" s="26"/>
      <c r="J19" s="26"/>
      <c r="K19" s="26"/>
      <c r="L19" s="25"/>
    </row>
    <row r="20" spans="1:12" s="2" customFormat="1" ht="110.25">
      <c r="A20" s="3" t="s">
        <v>0</v>
      </c>
      <c r="B20" s="4" t="s">
        <v>10</v>
      </c>
      <c r="C20" s="4" t="s">
        <v>13</v>
      </c>
      <c r="D20" s="5" t="s">
        <v>17</v>
      </c>
      <c r="E20" s="6" t="s">
        <v>18</v>
      </c>
      <c r="F20" s="7" t="s">
        <v>19</v>
      </c>
      <c r="G20" s="5" t="s">
        <v>20</v>
      </c>
      <c r="H20" s="5" t="s">
        <v>14</v>
      </c>
      <c r="I20" s="5" t="s">
        <v>12</v>
      </c>
      <c r="J20" s="5" t="s">
        <v>21</v>
      </c>
      <c r="K20" s="5" t="s">
        <v>22</v>
      </c>
      <c r="L20" s="15" t="s">
        <v>3</v>
      </c>
    </row>
    <row r="21" spans="1:12" s="2" customFormat="1" ht="20.100000000000001" customHeight="1">
      <c r="A21" s="8">
        <v>1</v>
      </c>
      <c r="B21" s="9" t="s">
        <v>2</v>
      </c>
      <c r="C21" s="10"/>
      <c r="D21" s="37"/>
      <c r="E21" s="45"/>
      <c r="F21" s="49"/>
      <c r="G21" s="49"/>
      <c r="H21" s="49"/>
      <c r="I21" s="49"/>
      <c r="J21" s="49"/>
      <c r="K21" s="49"/>
      <c r="L21" s="11"/>
    </row>
    <row r="22" spans="1:12" s="2" customFormat="1" ht="63">
      <c r="A22" s="60">
        <v>1.1000000000000001</v>
      </c>
      <c r="B22" s="10" t="s">
        <v>30</v>
      </c>
      <c r="C22" s="10" t="s">
        <v>28</v>
      </c>
      <c r="D22" s="38">
        <v>1.5</v>
      </c>
      <c r="E22" s="45">
        <v>40369</v>
      </c>
      <c r="F22" s="49">
        <v>0</v>
      </c>
      <c r="G22" s="49">
        <v>0</v>
      </c>
      <c r="H22" s="49">
        <v>1</v>
      </c>
      <c r="I22" s="49">
        <v>1</v>
      </c>
      <c r="J22" s="53">
        <f>F22+G22+(D22*E22)</f>
        <v>60553.5</v>
      </c>
      <c r="K22" s="53">
        <f t="shared" ref="K22:K27" si="1">J22*I22*H22</f>
        <v>60553.5</v>
      </c>
      <c r="L22" s="11"/>
    </row>
    <row r="23" spans="1:12" s="2" customFormat="1" ht="94.5">
      <c r="A23" s="60">
        <v>1.2</v>
      </c>
      <c r="B23" s="10" t="s">
        <v>31</v>
      </c>
      <c r="C23" s="10" t="s">
        <v>28</v>
      </c>
      <c r="D23" s="38">
        <v>2</v>
      </c>
      <c r="E23" s="45">
        <v>40369</v>
      </c>
      <c r="F23" s="49">
        <v>0</v>
      </c>
      <c r="G23" s="49">
        <v>0</v>
      </c>
      <c r="H23" s="49">
        <v>1</v>
      </c>
      <c r="I23" s="49">
        <v>1</v>
      </c>
      <c r="J23" s="53">
        <f>F23+G23+(D23*E23)</f>
        <v>80738</v>
      </c>
      <c r="K23" s="53">
        <f t="shared" si="1"/>
        <v>80738</v>
      </c>
      <c r="L23" s="11"/>
    </row>
    <row r="24" spans="1:12" s="2" customFormat="1" ht="204.75">
      <c r="A24" s="60">
        <v>1.3</v>
      </c>
      <c r="B24" s="10" t="s">
        <v>33</v>
      </c>
      <c r="C24" s="10" t="s">
        <v>28</v>
      </c>
      <c r="D24" s="38">
        <v>2</v>
      </c>
      <c r="E24" s="45">
        <v>40369</v>
      </c>
      <c r="F24" s="49">
        <v>0</v>
      </c>
      <c r="G24" s="49">
        <v>0</v>
      </c>
      <c r="H24" s="49">
        <v>1</v>
      </c>
      <c r="I24" s="49">
        <v>1</v>
      </c>
      <c r="J24" s="53">
        <f>F24+G24+(D24*E24)</f>
        <v>80738</v>
      </c>
      <c r="K24" s="53">
        <f t="shared" si="1"/>
        <v>80738</v>
      </c>
      <c r="L24" s="11"/>
    </row>
    <row r="25" spans="1:12" s="2" customFormat="1" ht="31.5" customHeight="1">
      <c r="A25" s="8">
        <v>2</v>
      </c>
      <c r="B25" s="9" t="s">
        <v>4</v>
      </c>
      <c r="C25" s="10" t="s">
        <v>25</v>
      </c>
      <c r="D25" s="38">
        <v>3</v>
      </c>
      <c r="E25" s="45">
        <v>40369</v>
      </c>
      <c r="F25" s="49"/>
      <c r="G25" s="49"/>
      <c r="H25" s="49">
        <v>1</v>
      </c>
      <c r="I25" s="49">
        <v>1</v>
      </c>
      <c r="J25" s="53">
        <f>G25+F25+(D25*E25)</f>
        <v>121107</v>
      </c>
      <c r="K25" s="53">
        <f t="shared" si="1"/>
        <v>121107</v>
      </c>
      <c r="L25" s="11"/>
    </row>
    <row r="26" spans="1:12" s="2" customFormat="1" ht="31.5">
      <c r="A26" s="8">
        <v>3</v>
      </c>
      <c r="B26" s="9" t="s">
        <v>15</v>
      </c>
      <c r="C26" s="10"/>
      <c r="D26" s="38">
        <v>0</v>
      </c>
      <c r="E26" s="45"/>
      <c r="F26" s="49"/>
      <c r="G26" s="49"/>
      <c r="H26" s="49"/>
      <c r="I26" s="49"/>
      <c r="J26" s="53">
        <f>G26+F26+(D26*E26)</f>
        <v>0</v>
      </c>
      <c r="K26" s="53">
        <f t="shared" si="1"/>
        <v>0</v>
      </c>
      <c r="L26" s="11"/>
    </row>
    <row r="27" spans="1:12" s="2" customFormat="1" ht="33.75" customHeight="1">
      <c r="A27" s="8">
        <v>4</v>
      </c>
      <c r="B27" s="9" t="s">
        <v>5</v>
      </c>
      <c r="C27" s="10" t="s">
        <v>27</v>
      </c>
      <c r="D27" s="38">
        <v>3</v>
      </c>
      <c r="E27" s="45">
        <v>40369</v>
      </c>
      <c r="F27" s="49"/>
      <c r="G27" s="49"/>
      <c r="H27" s="49">
        <v>1</v>
      </c>
      <c r="I27" s="49">
        <v>1</v>
      </c>
      <c r="J27" s="53">
        <f>G27+F27+(D27*E27)</f>
        <v>121107</v>
      </c>
      <c r="K27" s="53">
        <f t="shared" si="1"/>
        <v>121107</v>
      </c>
      <c r="L27" s="11"/>
    </row>
    <row r="28" spans="1:12" s="2" customFormat="1" ht="19.5" customHeight="1" thickBot="1">
      <c r="A28" s="12"/>
      <c r="B28" s="65" t="s">
        <v>1</v>
      </c>
      <c r="C28" s="66"/>
      <c r="D28" s="39"/>
      <c r="E28" s="46"/>
      <c r="F28" s="46">
        <f>SUM(F21:F26)</f>
        <v>0</v>
      </c>
      <c r="G28" s="46">
        <f>SUM(G21:G26)</f>
        <v>0</v>
      </c>
      <c r="H28" s="50"/>
      <c r="I28" s="46"/>
      <c r="J28" s="54">
        <f>SUM(J21:J27)</f>
        <v>464243.5</v>
      </c>
      <c r="K28" s="54">
        <f>SUM(K21:K27)</f>
        <v>464243.5</v>
      </c>
      <c r="L28" s="13"/>
    </row>
    <row r="29" spans="1:12" s="2" customFormat="1" ht="19.5" customHeight="1">
      <c r="A29" s="16"/>
      <c r="B29" s="17"/>
      <c r="C29" s="17"/>
      <c r="D29" s="40"/>
      <c r="E29" s="47"/>
      <c r="F29" s="47"/>
      <c r="G29" s="47"/>
      <c r="H29" s="51"/>
      <c r="I29" s="47"/>
      <c r="J29" s="47"/>
      <c r="K29" s="47"/>
      <c r="L29" s="18"/>
    </row>
    <row r="30" spans="1:12" s="2" customFormat="1" ht="29.25" customHeight="1">
      <c r="A30" s="22" t="s">
        <v>9</v>
      </c>
      <c r="B30" s="64" t="s">
        <v>16</v>
      </c>
      <c r="C30" s="64"/>
      <c r="D30" s="64"/>
      <c r="E30" s="64"/>
      <c r="F30" s="64"/>
      <c r="G30" s="64"/>
      <c r="H30" s="64"/>
      <c r="I30" s="64"/>
      <c r="J30" s="64"/>
      <c r="K30" s="64"/>
      <c r="L30" s="64"/>
    </row>
    <row r="31" spans="1:12" s="14" customFormat="1" ht="15.75">
      <c r="A31" s="27"/>
      <c r="B31" s="27"/>
      <c r="C31" s="27"/>
      <c r="D31" s="42"/>
      <c r="E31" s="42"/>
      <c r="F31" s="42"/>
      <c r="G31" s="42"/>
      <c r="H31" s="42"/>
      <c r="I31" s="42"/>
      <c r="J31" s="42"/>
      <c r="K31" s="42"/>
      <c r="L31" s="27"/>
    </row>
    <row r="32" spans="1:12" s="14" customFormat="1" ht="15.75">
      <c r="A32" s="27"/>
      <c r="B32" s="27"/>
      <c r="C32" s="27"/>
      <c r="D32" s="42"/>
      <c r="E32" s="42"/>
      <c r="F32" s="42"/>
      <c r="G32" s="42"/>
      <c r="H32" s="42"/>
      <c r="I32" s="42"/>
      <c r="J32" s="42"/>
      <c r="K32" s="42"/>
      <c r="L32" s="27"/>
    </row>
    <row r="33" spans="1:12" s="14" customFormat="1" ht="15.75">
      <c r="A33" s="27"/>
      <c r="B33" s="27"/>
      <c r="C33" s="27"/>
      <c r="D33" s="42"/>
      <c r="E33" s="42"/>
      <c r="F33" s="42"/>
      <c r="G33" s="42"/>
      <c r="H33" s="42"/>
      <c r="I33" s="42"/>
      <c r="J33" s="42"/>
      <c r="K33" s="42"/>
      <c r="L33" s="27"/>
    </row>
    <row r="34" spans="1:12" s="14" customFormat="1" ht="15.75">
      <c r="A34" s="27"/>
      <c r="B34" s="27"/>
      <c r="C34" s="27"/>
      <c r="D34" s="42"/>
      <c r="E34" s="42"/>
      <c r="F34" s="42"/>
      <c r="G34" s="42"/>
      <c r="H34" s="42"/>
      <c r="I34" s="42"/>
      <c r="J34" s="42"/>
      <c r="K34" s="42"/>
      <c r="L34" s="27"/>
    </row>
    <row r="35" spans="1:12" s="14" customFormat="1" ht="15.75">
      <c r="A35" s="27"/>
      <c r="B35" s="27"/>
      <c r="C35" s="27"/>
      <c r="D35" s="42"/>
      <c r="E35" s="42"/>
      <c r="F35" s="42"/>
      <c r="G35" s="42"/>
      <c r="H35" s="42"/>
      <c r="I35" s="42"/>
      <c r="J35" s="42"/>
      <c r="K35" s="42"/>
      <c r="L35" s="27"/>
    </row>
    <row r="36" spans="1:12" s="14" customFormat="1" ht="15.75">
      <c r="A36" s="27"/>
      <c r="B36" s="27"/>
      <c r="C36" s="27"/>
      <c r="D36" s="42"/>
      <c r="E36" s="42"/>
      <c r="F36" s="42"/>
      <c r="G36" s="42"/>
      <c r="H36" s="42"/>
      <c r="I36" s="42"/>
      <c r="J36" s="42"/>
      <c r="K36" s="42"/>
      <c r="L36" s="27"/>
    </row>
    <row r="37" spans="1:12" s="14" customFormat="1" ht="15.75">
      <c r="A37" s="27"/>
      <c r="B37" s="27"/>
      <c r="C37" s="27"/>
      <c r="D37" s="42"/>
      <c r="E37" s="42"/>
      <c r="F37" s="42"/>
      <c r="G37" s="42"/>
      <c r="H37" s="42"/>
      <c r="I37" s="42"/>
      <c r="J37" s="42"/>
      <c r="K37" s="42"/>
      <c r="L37" s="27"/>
    </row>
    <row r="38" spans="1:12" s="14" customFormat="1" ht="15.75">
      <c r="A38" s="27"/>
      <c r="B38" s="27"/>
      <c r="C38" s="27"/>
      <c r="D38" s="42"/>
      <c r="E38" s="42"/>
      <c r="F38" s="42"/>
      <c r="G38" s="42"/>
      <c r="H38" s="42"/>
      <c r="I38" s="42"/>
      <c r="J38" s="42"/>
      <c r="K38" s="42"/>
      <c r="L38" s="27"/>
    </row>
    <row r="39" spans="1:12" s="14" customFormat="1" ht="15.75">
      <c r="A39" s="27"/>
      <c r="B39" s="27"/>
      <c r="C39" s="27"/>
      <c r="D39" s="42"/>
      <c r="E39" s="42"/>
      <c r="F39" s="42"/>
      <c r="G39" s="42"/>
      <c r="H39" s="42"/>
      <c r="I39" s="42"/>
      <c r="J39" s="42"/>
      <c r="K39" s="42"/>
      <c r="L39" s="27"/>
    </row>
    <row r="40" spans="1:12" s="14" customFormat="1" ht="15.75">
      <c r="A40" s="27"/>
      <c r="B40" s="27"/>
      <c r="C40" s="27"/>
      <c r="D40" s="42"/>
      <c r="E40" s="42"/>
      <c r="F40" s="42"/>
      <c r="G40" s="42"/>
      <c r="H40" s="42"/>
      <c r="I40" s="42"/>
      <c r="J40" s="42"/>
      <c r="K40" s="42"/>
      <c r="L40" s="27"/>
    </row>
    <row r="41" spans="1:12" s="14" customFormat="1" ht="15.75">
      <c r="A41" s="27"/>
      <c r="B41" s="27"/>
      <c r="C41" s="27"/>
      <c r="D41" s="42"/>
      <c r="E41" s="42"/>
      <c r="F41" s="42"/>
      <c r="G41" s="42"/>
      <c r="H41" s="42"/>
      <c r="I41" s="42"/>
      <c r="J41" s="42"/>
      <c r="K41" s="42"/>
      <c r="L41" s="27"/>
    </row>
    <row r="42" spans="1:12" s="14" customFormat="1" ht="15.75">
      <c r="A42" s="27"/>
      <c r="B42" s="27"/>
      <c r="C42" s="27"/>
      <c r="D42" s="42"/>
      <c r="E42" s="42"/>
      <c r="F42" s="42"/>
      <c r="G42" s="42"/>
      <c r="H42" s="42"/>
      <c r="I42" s="42"/>
      <c r="J42" s="42"/>
      <c r="K42" s="42"/>
      <c r="L42" s="27"/>
    </row>
    <row r="43" spans="1:12" s="14" customFormat="1" ht="15.75">
      <c r="A43" s="27"/>
      <c r="B43" s="27"/>
      <c r="C43" s="27"/>
      <c r="D43" s="42"/>
      <c r="E43" s="42"/>
      <c r="F43" s="42"/>
      <c r="G43" s="42"/>
      <c r="H43" s="42"/>
      <c r="I43" s="42"/>
      <c r="J43" s="42"/>
      <c r="K43" s="42"/>
      <c r="L43" s="27"/>
    </row>
    <row r="44" spans="1:12" s="14" customFormat="1" ht="15.75">
      <c r="A44" s="27"/>
      <c r="B44" s="27"/>
      <c r="C44" s="27"/>
      <c r="D44" s="42"/>
      <c r="E44" s="42"/>
      <c r="F44" s="42"/>
      <c r="G44" s="42"/>
      <c r="H44" s="42"/>
      <c r="I44" s="42"/>
      <c r="J44" s="42"/>
      <c r="K44" s="42"/>
      <c r="L44" s="27"/>
    </row>
    <row r="45" spans="1:12" s="14" customFormat="1" ht="15.75">
      <c r="A45" s="27"/>
      <c r="B45" s="27"/>
      <c r="C45" s="27"/>
      <c r="D45" s="42"/>
      <c r="E45" s="42"/>
      <c r="F45" s="42"/>
      <c r="G45" s="42"/>
      <c r="H45" s="42"/>
      <c r="I45" s="42"/>
      <c r="J45" s="42"/>
      <c r="K45" s="42"/>
      <c r="L45" s="27"/>
    </row>
    <row r="46" spans="1:12" s="14" customFormat="1" ht="15.75">
      <c r="A46" s="27"/>
      <c r="B46" s="27"/>
      <c r="C46" s="27"/>
      <c r="D46" s="42"/>
      <c r="E46" s="42"/>
      <c r="F46" s="42"/>
      <c r="G46" s="42"/>
      <c r="H46" s="42"/>
      <c r="I46" s="42"/>
      <c r="J46" s="42"/>
      <c r="K46" s="42"/>
      <c r="L46" s="27"/>
    </row>
    <row r="47" spans="1:12" s="14" customFormat="1" ht="15.75">
      <c r="A47" s="27"/>
      <c r="B47" s="27"/>
      <c r="C47" s="27"/>
      <c r="D47" s="42"/>
      <c r="E47" s="42"/>
      <c r="F47" s="42"/>
      <c r="G47" s="42"/>
      <c r="H47" s="42"/>
      <c r="I47" s="42"/>
      <c r="J47" s="42"/>
      <c r="K47" s="42"/>
      <c r="L47" s="27"/>
    </row>
    <row r="48" spans="1:12" s="14" customFormat="1" ht="15.75">
      <c r="A48" s="27"/>
      <c r="B48" s="27"/>
      <c r="C48" s="27"/>
      <c r="D48" s="42"/>
      <c r="E48" s="42"/>
      <c r="F48" s="42"/>
      <c r="G48" s="42"/>
      <c r="H48" s="42"/>
      <c r="I48" s="42"/>
      <c r="J48" s="42"/>
      <c r="K48" s="56"/>
      <c r="L48" s="28"/>
    </row>
    <row r="49" spans="1:12" s="14" customFormat="1" ht="15.75">
      <c r="A49" s="27"/>
      <c r="B49" s="27"/>
      <c r="C49" s="27"/>
      <c r="D49" s="42"/>
      <c r="E49" s="42"/>
      <c r="F49" s="42"/>
      <c r="G49" s="42"/>
      <c r="H49" s="42"/>
      <c r="I49" s="42"/>
      <c r="J49" s="42"/>
      <c r="K49" s="56"/>
      <c r="L49" s="28"/>
    </row>
    <row r="50" spans="1:12" s="14" customFormat="1" ht="15.75">
      <c r="A50" s="27"/>
      <c r="B50" s="27"/>
      <c r="C50" s="27"/>
      <c r="D50" s="42"/>
      <c r="E50" s="42"/>
      <c r="F50" s="42"/>
      <c r="G50" s="42"/>
      <c r="H50" s="42"/>
      <c r="I50" s="42"/>
      <c r="J50" s="42"/>
      <c r="K50" s="56"/>
      <c r="L50" s="28"/>
    </row>
    <row r="51" spans="1:12" s="14" customFormat="1" ht="15.75">
      <c r="A51" s="27"/>
      <c r="B51" s="27"/>
      <c r="C51" s="27"/>
      <c r="D51" s="42"/>
      <c r="E51" s="42"/>
      <c r="F51" s="42"/>
      <c r="G51" s="42"/>
      <c r="H51" s="42"/>
      <c r="I51" s="42"/>
      <c r="J51" s="42"/>
      <c r="K51" s="56"/>
      <c r="L51" s="28"/>
    </row>
    <row r="52" spans="1:12" s="14" customFormat="1" ht="15.75">
      <c r="A52" s="27"/>
      <c r="B52" s="27"/>
      <c r="C52" s="27"/>
      <c r="D52" s="42"/>
      <c r="E52" s="42"/>
      <c r="F52" s="42"/>
      <c r="G52" s="42"/>
      <c r="H52" s="42"/>
      <c r="I52" s="42"/>
      <c r="J52" s="42"/>
      <c r="K52" s="56"/>
      <c r="L52" s="28"/>
    </row>
    <row r="53" spans="1:12" s="14" customFormat="1" ht="15.75">
      <c r="A53" s="27"/>
      <c r="B53" s="27"/>
      <c r="C53" s="27"/>
      <c r="D53" s="42"/>
      <c r="E53" s="42"/>
      <c r="F53" s="42"/>
      <c r="G53" s="42"/>
      <c r="H53" s="42"/>
      <c r="I53" s="42"/>
      <c r="J53" s="42"/>
      <c r="K53" s="56"/>
      <c r="L53" s="28"/>
    </row>
    <row r="54" spans="1:12" s="14" customFormat="1" ht="15.75">
      <c r="A54" s="27"/>
      <c r="B54" s="27"/>
      <c r="C54" s="27"/>
      <c r="D54" s="42"/>
      <c r="E54" s="42"/>
      <c r="F54" s="42"/>
      <c r="G54" s="42"/>
      <c r="H54" s="42"/>
      <c r="I54" s="42"/>
      <c r="J54" s="42"/>
      <c r="K54" s="56"/>
      <c r="L54" s="28"/>
    </row>
    <row r="55" spans="1:12" s="14" customFormat="1" ht="15.75">
      <c r="A55" s="27"/>
      <c r="B55" s="27"/>
      <c r="C55" s="27"/>
      <c r="D55" s="42"/>
      <c r="E55" s="42"/>
      <c r="F55" s="42"/>
      <c r="G55" s="42"/>
      <c r="H55" s="42"/>
      <c r="I55" s="42"/>
      <c r="J55" s="42"/>
      <c r="K55" s="56"/>
      <c r="L55" s="28"/>
    </row>
    <row r="56" spans="1:12" s="14" customFormat="1" ht="15.75">
      <c r="A56" s="27"/>
      <c r="B56" s="27"/>
      <c r="C56" s="27"/>
      <c r="D56" s="42"/>
      <c r="E56" s="42"/>
      <c r="F56" s="42"/>
      <c r="G56" s="42"/>
      <c r="H56" s="42"/>
      <c r="I56" s="42"/>
      <c r="J56" s="42"/>
      <c r="K56" s="56"/>
      <c r="L56" s="28"/>
    </row>
    <row r="57" spans="1:12" s="14" customFormat="1" ht="15.75">
      <c r="A57" s="27"/>
      <c r="B57" s="27"/>
      <c r="C57" s="27"/>
      <c r="D57" s="42"/>
      <c r="E57" s="42"/>
      <c r="F57" s="42"/>
      <c r="G57" s="42"/>
      <c r="H57" s="42"/>
      <c r="I57" s="42"/>
      <c r="J57" s="42"/>
      <c r="K57" s="57"/>
      <c r="L57" s="34"/>
    </row>
    <row r="58" spans="1:12" s="14" customFormat="1" ht="15.75">
      <c r="A58" s="27"/>
      <c r="B58" s="27"/>
      <c r="C58" s="27"/>
      <c r="D58" s="42"/>
      <c r="E58" s="42"/>
      <c r="F58" s="42"/>
      <c r="G58" s="42"/>
      <c r="H58" s="42"/>
      <c r="I58" s="42"/>
      <c r="J58" s="42"/>
      <c r="K58" s="58">
        <f>$K$16</f>
        <v>565166</v>
      </c>
      <c r="L58" s="34"/>
    </row>
    <row r="59" spans="1:12" s="14" customFormat="1" ht="15.75">
      <c r="A59" s="27"/>
      <c r="B59" s="27"/>
      <c r="C59" s="27"/>
      <c r="D59" s="42"/>
      <c r="E59" s="42"/>
      <c r="F59" s="42"/>
      <c r="G59" s="42"/>
      <c r="H59" s="42"/>
      <c r="I59" s="42"/>
      <c r="J59" s="42"/>
      <c r="K59" s="58">
        <f>$K$28</f>
        <v>464243.5</v>
      </c>
      <c r="L59" s="35"/>
    </row>
    <row r="60" spans="1:12" s="14" customFormat="1" ht="15.75">
      <c r="A60" s="27"/>
      <c r="B60" s="27"/>
      <c r="C60" s="27"/>
      <c r="D60" s="42"/>
      <c r="E60" s="42"/>
      <c r="F60" s="42"/>
      <c r="G60" s="42"/>
      <c r="H60" s="42"/>
      <c r="I60" s="42"/>
      <c r="J60" s="42"/>
      <c r="K60" s="58">
        <f>K58-K59</f>
        <v>100922.5</v>
      </c>
      <c r="L60" s="35">
        <f>K60/K58*100%</f>
        <v>0.17857142857142858</v>
      </c>
    </row>
    <row r="61" spans="1:12" s="14" customFormat="1" ht="15.75">
      <c r="A61" s="27"/>
      <c r="B61" s="27"/>
      <c r="C61" s="27"/>
      <c r="D61" s="42"/>
      <c r="E61" s="42"/>
      <c r="F61" s="42"/>
      <c r="G61" s="42"/>
      <c r="H61" s="42"/>
      <c r="I61" s="42"/>
      <c r="J61" s="42"/>
      <c r="K61" s="57"/>
      <c r="L61" s="35">
        <f>K59/K58*100%</f>
        <v>0.8214285714285714</v>
      </c>
    </row>
    <row r="62" spans="1:12" s="14" customFormat="1" ht="15.75">
      <c r="A62" s="27"/>
      <c r="B62" s="29"/>
      <c r="C62" s="27"/>
      <c r="D62" s="42"/>
      <c r="E62" s="42"/>
      <c r="F62" s="42"/>
      <c r="G62" s="42"/>
      <c r="H62" s="42"/>
      <c r="I62" s="42"/>
      <c r="J62" s="42"/>
      <c r="K62" s="59"/>
      <c r="L62" s="30"/>
    </row>
    <row r="63" spans="1:12" s="2" customFormat="1" ht="20.100000000000001" customHeight="1">
      <c r="A63" s="26"/>
      <c r="B63" s="31"/>
      <c r="C63" s="32"/>
      <c r="D63" s="43"/>
      <c r="E63" s="43"/>
      <c r="F63" s="43"/>
      <c r="G63" s="26"/>
      <c r="H63" s="52"/>
      <c r="I63" s="26"/>
      <c r="J63" s="26"/>
      <c r="K63" s="26"/>
      <c r="L63" s="25"/>
    </row>
  </sheetData>
  <sheetProtection selectLockedCells="1" selectUnlockedCells="1"/>
  <mergeCells count="9">
    <mergeCell ref="I1:K2"/>
    <mergeCell ref="B4:L4"/>
    <mergeCell ref="B1:C2"/>
    <mergeCell ref="B18:L18"/>
    <mergeCell ref="B30:L30"/>
    <mergeCell ref="B5:K5"/>
    <mergeCell ref="B16:C16"/>
    <mergeCell ref="B28:C28"/>
    <mergeCell ref="B3:L3"/>
  </mergeCells>
  <phoneticPr fontId="1" type="noConversion"/>
  <printOptions horizontalCentered="1" verticalCentered="1"/>
  <pageMargins left="0.2" right="0.23622047244094499" top="0.27559055118110198" bottom="0.31496062992126" header="0.27559055118110198" footer="0.31496062992126"/>
  <pageSetup paperSize="9"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07AC8EE79C56409DA7C777D680363A" ma:contentTypeVersion="3" ma:contentTypeDescription="Create a new document." ma:contentTypeScope="" ma:versionID="315f8289550d5f572ab753eceff496ff">
  <xsd:schema xmlns:xsd="http://www.w3.org/2001/XMLSchema" xmlns:xs="http://www.w3.org/2001/XMLSchema" xmlns:p="http://schemas.microsoft.com/office/2006/metadata/properties" xmlns:ns1="http://schemas.microsoft.com/sharepoint/v3" targetNamespace="http://schemas.microsoft.com/office/2006/metadata/properties" ma:root="true" ma:fieldsID="894058c2a45bc2b97db111a5699d744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CDFF720-979F-4EE2-8460-7073E36136B9}"/>
</file>

<file path=customXml/itemProps2.xml><?xml version="1.0" encoding="utf-8"?>
<ds:datastoreItem xmlns:ds="http://schemas.openxmlformats.org/officeDocument/2006/customXml" ds:itemID="{3E4FBED2-7DD5-4FB3-B513-6DBA061D53C7}"/>
</file>

<file path=customXml/itemProps3.xml><?xml version="1.0" encoding="utf-8"?>
<ds:datastoreItem xmlns:ds="http://schemas.openxmlformats.org/officeDocument/2006/customXml" ds:itemID="{11503FEF-86DE-473D-BE22-99EB0F6823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TÍNH TOÁN CHI PHÍ</vt:lpstr>
    </vt:vector>
  </TitlesOfParts>
  <Company>DAI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Hong</dc:creator>
  <cp:lastModifiedBy>admin</cp:lastModifiedBy>
  <cp:lastPrinted>2022-06-29T03:22:34Z</cp:lastPrinted>
  <dcterms:created xsi:type="dcterms:W3CDTF">2009-12-17T01:25:31Z</dcterms:created>
  <dcterms:modified xsi:type="dcterms:W3CDTF">2022-06-29T03:23:01Z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0x0101003407AC8EE79C56409DA7C777D680363A</vt:lpwstr>
  </property>
</Properties>
</file>