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Nam.NS\Nam 2021\Von vay\Bao cao\Bao cao dinh ky theo TT93\"/>
    </mc:Choice>
  </mc:AlternateContent>
  <xr:revisionPtr revIDLastSave="0" documentId="13_ncr:1_{BBDE1118-BC7E-4183-AEB4-9581ABCEFEBE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III" sheetId="2" r:id="rId1"/>
    <sheet name="Sheet3" sheetId="3" r:id="rId2"/>
  </sheets>
  <definedNames>
    <definedName name="_xlnm.Print_Area" localSheetId="0">III!$A$1:$H$28</definedName>
  </definedNames>
  <calcPr calcId="181029"/>
</workbook>
</file>

<file path=xl/calcChain.xml><?xml version="1.0" encoding="utf-8"?>
<calcChain xmlns="http://schemas.openxmlformats.org/spreadsheetml/2006/main">
  <c r="E21" i="2" l="1"/>
  <c r="G21" i="2" s="1"/>
  <c r="E20" i="2"/>
  <c r="H20" i="2" s="1"/>
  <c r="H22" i="2"/>
  <c r="G22" i="2"/>
  <c r="H21" i="2"/>
  <c r="G20" i="2"/>
  <c r="D19" i="2"/>
  <c r="C19" i="2"/>
  <c r="C18" i="2" s="1"/>
  <c r="C17" i="2" s="1"/>
  <c r="C11" i="2" s="1"/>
  <c r="D18" i="2"/>
  <c r="D17" i="2" s="1"/>
  <c r="D11" i="2" s="1"/>
  <c r="H16" i="2"/>
  <c r="G16" i="2"/>
  <c r="H15" i="2"/>
  <c r="H14" i="2" s="1"/>
  <c r="G15" i="2"/>
  <c r="G14" i="2" s="1"/>
  <c r="F14" i="2"/>
  <c r="E14" i="2"/>
  <c r="D14" i="2"/>
  <c r="C14" i="2"/>
  <c r="H13" i="2"/>
  <c r="G13" i="2"/>
  <c r="H12" i="2"/>
  <c r="G12" i="2"/>
  <c r="F19" i="2" l="1"/>
  <c r="F18" i="2" s="1"/>
  <c r="F17" i="2" s="1"/>
  <c r="F11" i="2" s="1"/>
  <c r="G19" i="2"/>
  <c r="G18" i="2" s="1"/>
  <c r="G17" i="2" s="1"/>
  <c r="G11" i="2" s="1"/>
  <c r="E19" i="2"/>
  <c r="E18" i="2" s="1"/>
  <c r="E17" i="2" s="1"/>
  <c r="E11" i="2" s="1"/>
  <c r="H19" i="2"/>
  <c r="H18" i="2" s="1"/>
  <c r="H17" i="2" s="1"/>
  <c r="H11" i="2" s="1"/>
</calcChain>
</file>

<file path=xl/sharedStrings.xml><?xml version="1.0" encoding="utf-8"?>
<sst xmlns="http://schemas.openxmlformats.org/spreadsheetml/2006/main" count="40" uniqueCount="40">
  <si>
    <t>(Kèm theo Nghị định số 93/2018/NĐ-CP ngày 30 tháng 6 năm 2018 của Chính phủ)</t>
  </si>
  <si>
    <t>ỦY BAN NHÂN DÂN TỈNH TÂY NINH</t>
  </si>
  <si>
    <t>Đơn vị: Triệu đồng.</t>
  </si>
  <si>
    <t>TT</t>
  </si>
  <si>
    <t>Nội dung</t>
  </si>
  <si>
    <t>Vay trong kỳ</t>
  </si>
  <si>
    <t>Trả nợ trong năm</t>
  </si>
  <si>
    <t>Gốc</t>
  </si>
  <si>
    <t>Lãi/phí</t>
  </si>
  <si>
    <t>Tổng</t>
  </si>
  <si>
    <t>Dư nợ đầu kỳ
(ngày 01 tháng 01)</t>
  </si>
  <si>
    <t>A</t>
  </si>
  <si>
    <t>B</t>
  </si>
  <si>
    <t>6=1+2-3</t>
  </si>
  <si>
    <t>TỔNG SỐ</t>
  </si>
  <si>
    <t>I</t>
  </si>
  <si>
    <t>II</t>
  </si>
  <si>
    <t>III</t>
  </si>
  <si>
    <t>IV</t>
  </si>
  <si>
    <t>V</t>
  </si>
  <si>
    <t>Vay phát hành trái phiếu chính quyền địa phương</t>
  </si>
  <si>
    <t>Tạm ứng ngân quỹ nhà nước</t>
  </si>
  <si>
    <t>Vay Ngân hàng Phát triển Việt Nam (1)</t>
  </si>
  <si>
    <t>Vay lại vốn vay nước ngoài (3)</t>
  </si>
  <si>
    <t>Vay các tổ chức khác (2)</t>
  </si>
  <si>
    <t>Dự án Phát triển Mía đường Tây Ninh</t>
  </si>
  <si>
    <t>Cơ quan Phát triển Pháp (Vay AFD)</t>
  </si>
  <si>
    <t xml:space="preserve"> - Hợp phần giao thông</t>
  </si>
  <si>
    <t xml:space="preserve"> - Hợp phần thủy lợi</t>
  </si>
  <si>
    <t>Vay các tổ chức tài chính, tín dụng</t>
  </si>
  <si>
    <t>Vay các tổ chức tài chính, tín dụng (2)</t>
  </si>
  <si>
    <t>Ghi chú:</t>
  </si>
  <si>
    <t>(1) Không bao gồm các khoản vay lại vốn vay nước ngoài ủy thác qua Ngân hàng Phát triển Việt Nam.</t>
  </si>
  <si>
    <t>(2) Chi tiết theo các tổ chức cho vay.</t>
  </si>
  <si>
    <t>(3) Bao gồm các khoản vay lại vốn vay nước ngoài ủy thác qua Ngân hàng Phát triển Việt Nam.</t>
  </si>
  <si>
    <t>Phụ lục III</t>
  </si>
  <si>
    <t>Dư nợ cuối kỳ
(ngày 31 tháng 12)</t>
  </si>
  <si>
    <t>(Mẫu biểu dành cho UBND tinh/thành phố trực thuộc trung ương báo cáo Bộ Tài chính trước ngày 15 tháng 01 hàng năm)</t>
  </si>
  <si>
    <t>BÁO CÁO TÌNH HÌNH VAY VÀ TRẢ NỢ CỦA CHÍNH QUYỀN ĐỊA PHƯƠNG NĂM 2020</t>
  </si>
  <si>
    <t>(Kèm theo Công văn số:                  /UBND-KTTC ngày          tháng 01 năm 2021 của Ủy ban nhân dân tỉnh Tây Ninh)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</si>
</sst>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163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i/>
      <sz val="13"/>
      <color theme="1"/>
      <name val="Times New Roman"/>
      <family val="1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i/>
      <sz val="13"/>
      <color rgb="FF006600"/>
      <name val="Times New Roman"/>
      <family val="1"/>
    </font>
    <font>
      <sz val="11"/>
      <color rgb="FF006600"/>
      <name val="Times New Roman"/>
      <family val="1"/>
    </font>
    <font>
      <i/>
      <sz val="13"/>
      <color rgb="FF0000FF"/>
      <name val="Times New Roman"/>
      <family val="1"/>
    </font>
    <font>
      <sz val="11"/>
      <color rgb="FF0000FF"/>
      <name val="Times New Roman"/>
      <family val="1"/>
    </font>
    <font>
      <b/>
      <sz val="8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rgb="FFC00000"/>
      <name val="Times New Roman"/>
      <family val="1"/>
    </font>
    <font>
      <b/>
      <i/>
      <sz val="11"/>
      <color theme="1"/>
      <name val="Times New Roman"/>
      <family val="1"/>
    </font>
    <font>
      <b/>
      <i/>
      <sz val="11"/>
      <color rgb="FF006600"/>
      <name val="Times New Roman"/>
      <family val="1"/>
    </font>
    <font>
      <sz val="12"/>
      <name val="Times New Roman"/>
      <family val="1"/>
    </font>
    <font>
      <b/>
      <sz val="13"/>
      <color rgb="FFC00000"/>
      <name val="Times New Roman"/>
      <family val="1"/>
    </font>
    <font>
      <sz val="13"/>
      <color rgb="FF0000FF"/>
      <name val="Times New Roman"/>
      <family val="1"/>
    </font>
    <font>
      <b/>
      <i/>
      <sz val="13"/>
      <color rgb="FF0066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3" fontId="16" fillId="0" borderId="0" xfId="0" applyNumberFormat="1" applyFont="1" applyFill="1" applyBorder="1"/>
    <xf numFmtId="0" fontId="17" fillId="0" borderId="2" xfId="0" applyFont="1" applyBorder="1"/>
    <xf numFmtId="0" fontId="17" fillId="0" borderId="2" xfId="0" applyFont="1" applyBorder="1" applyAlignment="1">
      <alignment horizontal="center"/>
    </xf>
    <xf numFmtId="3" fontId="17" fillId="0" borderId="2" xfId="0" applyNumberFormat="1" applyFont="1" applyBorder="1"/>
    <xf numFmtId="0" fontId="5" fillId="0" borderId="3" xfId="0" applyFont="1" applyBorder="1"/>
    <xf numFmtId="3" fontId="5" fillId="0" borderId="3" xfId="0" applyNumberFormat="1" applyFont="1" applyBorder="1"/>
    <xf numFmtId="0" fontId="18" fillId="0" borderId="3" xfId="0" applyFont="1" applyBorder="1"/>
    <xf numFmtId="3" fontId="18" fillId="0" borderId="3" xfId="0" applyNumberFormat="1" applyFont="1" applyBorder="1"/>
    <xf numFmtId="0" fontId="19" fillId="0" borderId="3" xfId="0" applyFont="1" applyBorder="1"/>
    <xf numFmtId="3" fontId="19" fillId="0" borderId="3" xfId="0" applyNumberFormat="1" applyFont="1" applyBorder="1"/>
    <xf numFmtId="0" fontId="6" fillId="0" borderId="3" xfId="0" applyFont="1" applyBorder="1"/>
    <xf numFmtId="3" fontId="6" fillId="0" borderId="3" xfId="0" applyNumberFormat="1" applyFont="1" applyBorder="1"/>
    <xf numFmtId="0" fontId="6" fillId="0" borderId="4" xfId="0" applyFont="1" applyBorder="1"/>
    <xf numFmtId="3" fontId="6" fillId="0" borderId="4" xfId="0" applyNumberFormat="1" applyFont="1" applyBorder="1"/>
    <xf numFmtId="0" fontId="5" fillId="0" borderId="3" xfId="0" applyFont="1" applyBorder="1" applyAlignment="1">
      <alignment vertical="center"/>
    </xf>
    <xf numFmtId="3" fontId="5" fillId="0" borderId="3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tabSelected="1" workbookViewId="0">
      <selection activeCell="D18" sqref="D18"/>
    </sheetView>
  </sheetViews>
  <sheetFormatPr defaultRowHeight="15" x14ac:dyDescent="0.25"/>
  <cols>
    <col min="1" max="1" width="5.5703125" style="1" customWidth="1"/>
    <col min="2" max="2" width="54.85546875" style="1" customWidth="1"/>
    <col min="3" max="3" width="18.85546875" style="1" customWidth="1"/>
    <col min="4" max="4" width="10" style="1" customWidth="1"/>
    <col min="5" max="5" width="9.7109375" style="1" customWidth="1"/>
    <col min="6" max="6" width="10.140625" style="1" customWidth="1"/>
    <col min="7" max="7" width="10.42578125" style="1" customWidth="1"/>
    <col min="8" max="8" width="18.5703125" style="1" customWidth="1"/>
    <col min="9" max="16384" width="9.140625" style="1"/>
  </cols>
  <sheetData>
    <row r="1" spans="1:8" s="28" customFormat="1" ht="16.5" x14ac:dyDescent="0.25">
      <c r="A1" s="34" t="s">
        <v>35</v>
      </c>
      <c r="B1" s="34"/>
      <c r="C1" s="34"/>
      <c r="D1" s="34"/>
      <c r="E1" s="34"/>
      <c r="F1" s="34"/>
      <c r="G1" s="34"/>
      <c r="H1" s="34"/>
    </row>
    <row r="2" spans="1:8" s="28" customFormat="1" ht="16.5" x14ac:dyDescent="0.25">
      <c r="A2" s="35" t="s">
        <v>0</v>
      </c>
      <c r="B2" s="35"/>
      <c r="C2" s="35"/>
      <c r="D2" s="35"/>
      <c r="E2" s="35"/>
      <c r="F2" s="35"/>
      <c r="G2" s="35"/>
      <c r="H2" s="35"/>
    </row>
    <row r="3" spans="1:8" s="26" customFormat="1" ht="26.25" customHeight="1" x14ac:dyDescent="0.25">
      <c r="A3" s="29" t="s">
        <v>1</v>
      </c>
    </row>
    <row r="4" spans="1:8" s="30" customFormat="1" ht="40.5" customHeight="1" x14ac:dyDescent="0.25">
      <c r="A4" s="36" t="s">
        <v>38</v>
      </c>
      <c r="B4" s="36"/>
      <c r="C4" s="36"/>
      <c r="D4" s="36"/>
      <c r="E4" s="36"/>
      <c r="F4" s="36"/>
      <c r="G4" s="36"/>
      <c r="H4" s="36"/>
    </row>
    <row r="5" spans="1:8" s="31" customFormat="1" ht="16.5" hidden="1" x14ac:dyDescent="0.25">
      <c r="A5" s="37" t="s">
        <v>37</v>
      </c>
      <c r="B5" s="37"/>
      <c r="C5" s="37"/>
      <c r="D5" s="37"/>
      <c r="E5" s="37"/>
      <c r="F5" s="37"/>
      <c r="G5" s="37"/>
      <c r="H5" s="37"/>
    </row>
    <row r="6" spans="1:8" s="32" customFormat="1" ht="35.25" customHeight="1" x14ac:dyDescent="0.25">
      <c r="A6" s="38" t="s">
        <v>39</v>
      </c>
      <c r="B6" s="38"/>
      <c r="C6" s="38"/>
      <c r="D6" s="38"/>
      <c r="E6" s="38"/>
      <c r="F6" s="38"/>
      <c r="G6" s="38"/>
      <c r="H6" s="38"/>
    </row>
    <row r="7" spans="1:8" ht="16.5" x14ac:dyDescent="0.25">
      <c r="H7" s="5" t="s">
        <v>2</v>
      </c>
    </row>
    <row r="8" spans="1:8" ht="15.75" x14ac:dyDescent="0.25">
      <c r="A8" s="33" t="s">
        <v>3</v>
      </c>
      <c r="B8" s="33" t="s">
        <v>4</v>
      </c>
      <c r="C8" s="33" t="s">
        <v>10</v>
      </c>
      <c r="D8" s="33" t="s">
        <v>5</v>
      </c>
      <c r="E8" s="33" t="s">
        <v>6</v>
      </c>
      <c r="F8" s="33"/>
      <c r="G8" s="33"/>
      <c r="H8" s="33" t="s">
        <v>36</v>
      </c>
    </row>
    <row r="9" spans="1:8" ht="18" customHeight="1" x14ac:dyDescent="0.25">
      <c r="A9" s="33"/>
      <c r="B9" s="33"/>
      <c r="C9" s="33"/>
      <c r="D9" s="33"/>
      <c r="E9" s="6" t="s">
        <v>7</v>
      </c>
      <c r="F9" s="6" t="s">
        <v>8</v>
      </c>
      <c r="G9" s="6" t="s">
        <v>9</v>
      </c>
      <c r="H9" s="33"/>
    </row>
    <row r="10" spans="1:8" s="4" customFormat="1" ht="15.75" x14ac:dyDescent="0.25">
      <c r="A10" s="6" t="s">
        <v>11</v>
      </c>
      <c r="B10" s="6" t="s">
        <v>12</v>
      </c>
      <c r="C10" s="6">
        <v>1</v>
      </c>
      <c r="D10" s="6">
        <v>2</v>
      </c>
      <c r="E10" s="6">
        <v>3</v>
      </c>
      <c r="F10" s="6">
        <v>4</v>
      </c>
      <c r="G10" s="6">
        <v>5</v>
      </c>
      <c r="H10" s="6" t="s">
        <v>13</v>
      </c>
    </row>
    <row r="11" spans="1:8" s="7" customFormat="1" ht="16.5" x14ac:dyDescent="0.25">
      <c r="A11" s="11"/>
      <c r="B11" s="12" t="s">
        <v>14</v>
      </c>
      <c r="C11" s="13">
        <f>C12+C13+C14+C17+C22</f>
        <v>25222.777351000004</v>
      </c>
      <c r="D11" s="13">
        <f t="shared" ref="D11:H11" si="0">D12+D13+D14+D17+D22</f>
        <v>0</v>
      </c>
      <c r="E11" s="13">
        <f t="shared" si="0"/>
        <v>16815.184906000002</v>
      </c>
      <c r="F11" s="13">
        <f t="shared" si="0"/>
        <v>683.81751899999995</v>
      </c>
      <c r="G11" s="13">
        <f t="shared" si="0"/>
        <v>17499.002424999999</v>
      </c>
      <c r="H11" s="13">
        <f t="shared" si="0"/>
        <v>8407.592445000002</v>
      </c>
    </row>
    <row r="12" spans="1:8" s="26" customFormat="1" ht="16.5" x14ac:dyDescent="0.25">
      <c r="A12" s="24" t="s">
        <v>15</v>
      </c>
      <c r="B12" s="27" t="s">
        <v>20</v>
      </c>
      <c r="C12" s="25"/>
      <c r="D12" s="25"/>
      <c r="E12" s="25"/>
      <c r="F12" s="25"/>
      <c r="G12" s="25">
        <f>E12+F12</f>
        <v>0</v>
      </c>
      <c r="H12" s="25">
        <f>C12+D12-E12</f>
        <v>0</v>
      </c>
    </row>
    <row r="13" spans="1:8" s="2" customFormat="1" ht="16.5" x14ac:dyDescent="0.25">
      <c r="A13" s="14" t="s">
        <v>16</v>
      </c>
      <c r="B13" s="14" t="s">
        <v>21</v>
      </c>
      <c r="C13" s="15"/>
      <c r="D13" s="15"/>
      <c r="E13" s="15"/>
      <c r="F13" s="15"/>
      <c r="G13" s="15">
        <f>E13+F13</f>
        <v>0</v>
      </c>
      <c r="H13" s="15">
        <f>C13+D13-E13</f>
        <v>0</v>
      </c>
    </row>
    <row r="14" spans="1:8" s="2" customFormat="1" ht="16.5" x14ac:dyDescent="0.25">
      <c r="A14" s="14" t="s">
        <v>17</v>
      </c>
      <c r="B14" s="14" t="s">
        <v>29</v>
      </c>
      <c r="C14" s="15">
        <f>C15+C16</f>
        <v>0</v>
      </c>
      <c r="D14" s="15">
        <f t="shared" ref="D14:H14" si="1">D15+D16</f>
        <v>0</v>
      </c>
      <c r="E14" s="15">
        <f t="shared" si="1"/>
        <v>0</v>
      </c>
      <c r="F14" s="15">
        <f t="shared" si="1"/>
        <v>0</v>
      </c>
      <c r="G14" s="15">
        <f t="shared" si="1"/>
        <v>0</v>
      </c>
      <c r="H14" s="15">
        <f t="shared" si="1"/>
        <v>0</v>
      </c>
    </row>
    <row r="15" spans="1:8" s="3" customFormat="1" ht="16.5" x14ac:dyDescent="0.25">
      <c r="A15" s="16">
        <v>1</v>
      </c>
      <c r="B15" s="16" t="s">
        <v>22</v>
      </c>
      <c r="C15" s="17"/>
      <c r="D15" s="17"/>
      <c r="E15" s="17"/>
      <c r="F15" s="17"/>
      <c r="G15" s="17">
        <f>E15+F15</f>
        <v>0</v>
      </c>
      <c r="H15" s="17">
        <f>C15+D15-E15</f>
        <v>0</v>
      </c>
    </row>
    <row r="16" spans="1:8" s="3" customFormat="1" ht="16.5" x14ac:dyDescent="0.25">
      <c r="A16" s="16">
        <v>2</v>
      </c>
      <c r="B16" s="16" t="s">
        <v>30</v>
      </c>
      <c r="C16" s="17"/>
      <c r="D16" s="17"/>
      <c r="E16" s="17"/>
      <c r="F16" s="17"/>
      <c r="G16" s="17">
        <f>E16+F16</f>
        <v>0</v>
      </c>
      <c r="H16" s="17">
        <f>C16+D16-E16</f>
        <v>0</v>
      </c>
    </row>
    <row r="17" spans="1:8" s="2" customFormat="1" ht="16.5" x14ac:dyDescent="0.25">
      <c r="A17" s="14" t="s">
        <v>18</v>
      </c>
      <c r="B17" s="14" t="s">
        <v>23</v>
      </c>
      <c r="C17" s="15">
        <f>C18</f>
        <v>25222.777351000004</v>
      </c>
      <c r="D17" s="15">
        <f t="shared" ref="D17:H18" si="2">D18</f>
        <v>0</v>
      </c>
      <c r="E17" s="15">
        <f t="shared" si="2"/>
        <v>16815.184906000002</v>
      </c>
      <c r="F17" s="15">
        <f t="shared" si="2"/>
        <v>683.81751899999995</v>
      </c>
      <c r="G17" s="15">
        <f t="shared" si="2"/>
        <v>17499.002424999999</v>
      </c>
      <c r="H17" s="15">
        <f t="shared" si="2"/>
        <v>8407.592445000002</v>
      </c>
    </row>
    <row r="18" spans="1:8" s="9" customFormat="1" ht="17.25" x14ac:dyDescent="0.3">
      <c r="A18" s="18">
        <v>1</v>
      </c>
      <c r="B18" s="18" t="s">
        <v>26</v>
      </c>
      <c r="C18" s="19">
        <f>C19</f>
        <v>25222.777351000004</v>
      </c>
      <c r="D18" s="19">
        <f t="shared" si="2"/>
        <v>0</v>
      </c>
      <c r="E18" s="19">
        <f t="shared" si="2"/>
        <v>16815.184906000002</v>
      </c>
      <c r="F18" s="19">
        <f t="shared" si="2"/>
        <v>683.81751899999995</v>
      </c>
      <c r="G18" s="19">
        <f t="shared" si="2"/>
        <v>17499.002424999999</v>
      </c>
      <c r="H18" s="19">
        <f t="shared" si="2"/>
        <v>8407.592445000002</v>
      </c>
    </row>
    <row r="19" spans="1:8" ht="16.5" x14ac:dyDescent="0.25">
      <c r="A19" s="20"/>
      <c r="B19" s="20" t="s">
        <v>25</v>
      </c>
      <c r="C19" s="21">
        <f>C20+C21</f>
        <v>25222.777351000004</v>
      </c>
      <c r="D19" s="21">
        <f t="shared" ref="D19:H19" si="3">D20+D21</f>
        <v>0</v>
      </c>
      <c r="E19" s="21">
        <f t="shared" si="3"/>
        <v>16815.184906000002</v>
      </c>
      <c r="F19" s="21">
        <f t="shared" si="3"/>
        <v>683.81751899999995</v>
      </c>
      <c r="G19" s="21">
        <f t="shared" si="3"/>
        <v>17499.002424999999</v>
      </c>
      <c r="H19" s="21">
        <f t="shared" si="3"/>
        <v>8407.592445000002</v>
      </c>
    </row>
    <row r="20" spans="1:8" s="3" customFormat="1" ht="16.5" x14ac:dyDescent="0.25">
      <c r="A20" s="16"/>
      <c r="B20" s="16" t="s">
        <v>27</v>
      </c>
      <c r="C20" s="17">
        <v>16088.731363000001</v>
      </c>
      <c r="D20" s="17"/>
      <c r="E20" s="17">
        <f>5362.910455*2</f>
        <v>10725.82091</v>
      </c>
      <c r="F20" s="17">
        <v>436.18338399999999</v>
      </c>
      <c r="G20" s="17">
        <f>E20+F20</f>
        <v>11162.004294</v>
      </c>
      <c r="H20" s="17">
        <f>C20+D20-E20</f>
        <v>5362.9104530000004</v>
      </c>
    </row>
    <row r="21" spans="1:8" s="3" customFormat="1" ht="16.5" x14ac:dyDescent="0.25">
      <c r="A21" s="16"/>
      <c r="B21" s="16" t="s">
        <v>28</v>
      </c>
      <c r="C21" s="17">
        <v>9134.0459880000017</v>
      </c>
      <c r="D21" s="17"/>
      <c r="E21" s="17">
        <f>3044.681998*2</f>
        <v>6089.363996</v>
      </c>
      <c r="F21" s="17">
        <v>247.63413499999999</v>
      </c>
      <c r="G21" s="17">
        <f>E21+F21</f>
        <v>6336.9981310000003</v>
      </c>
      <c r="H21" s="17">
        <f>C21+D21-E21</f>
        <v>3044.6819920000016</v>
      </c>
    </row>
    <row r="22" spans="1:8" s="2" customFormat="1" ht="16.5" x14ac:dyDescent="0.25">
      <c r="A22" s="14" t="s">
        <v>19</v>
      </c>
      <c r="B22" s="14" t="s">
        <v>24</v>
      </c>
      <c r="C22" s="15"/>
      <c r="D22" s="15"/>
      <c r="E22" s="15"/>
      <c r="F22" s="15"/>
      <c r="G22" s="15">
        <f>E22+F22</f>
        <v>0</v>
      </c>
      <c r="H22" s="15">
        <f>C22+D22-E22</f>
        <v>0</v>
      </c>
    </row>
    <row r="23" spans="1:8" ht="8.25" customHeight="1" x14ac:dyDescent="0.25">
      <c r="A23" s="22"/>
      <c r="B23" s="22"/>
      <c r="C23" s="23"/>
      <c r="D23" s="23"/>
      <c r="E23" s="23"/>
      <c r="F23" s="23"/>
      <c r="G23" s="23"/>
      <c r="H23" s="23"/>
    </row>
    <row r="24" spans="1:8" ht="6.75" customHeight="1" x14ac:dyDescent="0.25"/>
    <row r="25" spans="1:8" ht="15.75" x14ac:dyDescent="0.25">
      <c r="A25" s="8" t="s">
        <v>31</v>
      </c>
      <c r="F25" s="10"/>
      <c r="G25" s="10"/>
    </row>
    <row r="26" spans="1:8" x14ac:dyDescent="0.25">
      <c r="A26" s="1" t="s">
        <v>32</v>
      </c>
    </row>
    <row r="27" spans="1:8" x14ac:dyDescent="0.25">
      <c r="A27" s="1" t="s">
        <v>33</v>
      </c>
    </row>
    <row r="28" spans="1:8" x14ac:dyDescent="0.25">
      <c r="A28" s="1" t="s">
        <v>34</v>
      </c>
    </row>
  </sheetData>
  <mergeCells count="11">
    <mergeCell ref="H8:H9"/>
    <mergeCell ref="A1:H1"/>
    <mergeCell ref="A2:H2"/>
    <mergeCell ref="A4:H4"/>
    <mergeCell ref="A5:H5"/>
    <mergeCell ref="A6:H6"/>
    <mergeCell ref="A8:A9"/>
    <mergeCell ref="B8:B9"/>
    <mergeCell ref="C8:C9"/>
    <mergeCell ref="D8:D9"/>
    <mergeCell ref="E8:G8"/>
  </mergeCells>
  <printOptions horizontalCentered="1"/>
  <pageMargins left="0.45" right="0.39" top="0.5" bottom="0.44" header="0.17" footer="0.1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III</vt:lpstr>
      <vt:lpstr>Sheet3</vt:lpstr>
      <vt:lpstr>III!Print_Area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huynhthithanhnam</dc:creator>
  <cp:lastModifiedBy>Huỳnh Thị Thanh Nam</cp:lastModifiedBy>
  <cp:lastPrinted>2021-01-07T07:02:30Z</cp:lastPrinted>
  <dcterms:created xsi:type="dcterms:W3CDTF">2019-02-12T01:23:32Z</dcterms:created>
  <dcterms:modified xsi:type="dcterms:W3CDTF">2021-01-07T07:03:25Z</dcterms:modified>
</cp:coreProperties>
</file>